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总表" sheetId="1" r:id="rId1"/>
    <sheet name="课表" sheetId="2" r:id="rId2"/>
    <sheet name="1" sheetId="3" r:id="rId3"/>
    <sheet name="Sheet1" sheetId="4" r:id="rId4"/>
  </sheets>
  <definedNames>
    <definedName name="_xlnm._FilterDatabase" localSheetId="1" hidden="1">'课表'!$A$1:$H$53</definedName>
  </definedNames>
  <calcPr fullCalcOnLoad="1"/>
</workbook>
</file>

<file path=xl/sharedStrings.xml><?xml version="1.0" encoding="utf-8"?>
<sst xmlns="http://schemas.openxmlformats.org/spreadsheetml/2006/main" count="911" uniqueCount="280">
  <si>
    <t>已选人数</t>
  </si>
  <si>
    <t>课程名称</t>
  </si>
  <si>
    <t>教师姓名</t>
  </si>
  <si>
    <t>教师职工号</t>
  </si>
  <si>
    <t>上课时间</t>
  </si>
  <si>
    <t>上课地点</t>
  </si>
  <si>
    <t>校区</t>
  </si>
  <si>
    <t>选课课号</t>
  </si>
  <si>
    <t>开课学院</t>
  </si>
  <si>
    <t>景观文化与美学</t>
  </si>
  <si>
    <t>金双</t>
  </si>
  <si>
    <t>周二第9,10节{第1-8周}</t>
  </si>
  <si>
    <t>江2-222</t>
  </si>
  <si>
    <t>江枫</t>
  </si>
  <si>
    <t>(2018-2019-1)-AU132315-29116-1</t>
  </si>
  <si>
    <t>建筑与城市规划学院</t>
  </si>
  <si>
    <t>昆曲艺术及音频制作</t>
  </si>
  <si>
    <t>丁国蓉</t>
  </si>
  <si>
    <t>周二第9,10节{第3-14周}</t>
  </si>
  <si>
    <t>天1-207</t>
  </si>
  <si>
    <t>天平</t>
  </si>
  <si>
    <t>(2018-2019-1)-MA132313-42015-1</t>
  </si>
  <si>
    <t>传媒与视觉艺术学院</t>
  </si>
  <si>
    <t>影视心理</t>
  </si>
  <si>
    <t>刘卫春</t>
  </si>
  <si>
    <t>石C5-204</t>
  </si>
  <si>
    <t>石湖</t>
  </si>
  <si>
    <t>(2018-2019-1)-MA132308-42016-1</t>
  </si>
  <si>
    <t>中国画与中国画理论</t>
  </si>
  <si>
    <t>陆霄鹰</t>
  </si>
  <si>
    <t>石C6-101</t>
  </si>
  <si>
    <t>(2018-2019-1)-MA132301-40006-1</t>
  </si>
  <si>
    <t>语言交际艺术</t>
  </si>
  <si>
    <t>孙纯</t>
  </si>
  <si>
    <t>石C5-205</t>
  </si>
  <si>
    <t>(2018-2019-1)-MA132201-83066-1</t>
  </si>
  <si>
    <t>Python编程之美</t>
  </si>
  <si>
    <t>高恩婷</t>
  </si>
  <si>
    <t>石7-103</t>
  </si>
  <si>
    <t>(2018-2019-1)-EI132107-33032-2</t>
  </si>
  <si>
    <t>电子与信息工程学院</t>
  </si>
  <si>
    <t>中国茶文化与制茶工艺</t>
  </si>
  <si>
    <t>陈宏伟</t>
  </si>
  <si>
    <t>石C5-202</t>
  </si>
  <si>
    <t>(2018-2019-1)-CB132103-45027-1</t>
  </si>
  <si>
    <t>化学生物与材料工程学院</t>
  </si>
  <si>
    <t>日化用品及小工艺品的制作</t>
  </si>
  <si>
    <t>娄帅</t>
  </si>
  <si>
    <t>石C4-102</t>
  </si>
  <si>
    <t>(2018-2019-1)-CB132102-50027-1</t>
  </si>
  <si>
    <t>食品安全与化学</t>
  </si>
  <si>
    <t>杨静</t>
  </si>
  <si>
    <t>石C5-306</t>
  </si>
  <si>
    <t>(2018-2019-1)-CB132109-46029-1</t>
  </si>
  <si>
    <t>心理学与生活</t>
  </si>
  <si>
    <t>孙长安</t>
  </si>
  <si>
    <t>石6-114</t>
  </si>
  <si>
    <t>(2018-2019-1)-EP132214-41022-1</t>
  </si>
  <si>
    <t>教育与公共管理学院</t>
  </si>
  <si>
    <t>中国艺术十二讲</t>
  </si>
  <si>
    <t>袁成亮</t>
  </si>
  <si>
    <t>石6-118</t>
  </si>
  <si>
    <t>(2018-2019-1)-HS132319-38017-1</t>
  </si>
  <si>
    <t>人文学院</t>
  </si>
  <si>
    <t>古代神话传说十二讲</t>
  </si>
  <si>
    <t>赵琪</t>
  </si>
  <si>
    <t>石6-312</t>
  </si>
  <si>
    <t>(2018-2019-1)-HS132209-36063-1</t>
  </si>
  <si>
    <t>犯罪的社会学和心理学分析</t>
  </si>
  <si>
    <t>周丽丽</t>
  </si>
  <si>
    <t>江J-9</t>
  </si>
  <si>
    <t>(2018-2019-1)-HS132267-36057-1</t>
  </si>
  <si>
    <t>日语入门</t>
  </si>
  <si>
    <t>于德珍</t>
  </si>
  <si>
    <t>石C5-305</t>
  </si>
  <si>
    <t>(2018-2019-1)-BU132201-35013-2</t>
  </si>
  <si>
    <t>商学院</t>
  </si>
  <si>
    <t>散打</t>
  </si>
  <si>
    <t>丁有粮</t>
  </si>
  <si>
    <t>江2-105</t>
  </si>
  <si>
    <t>(2018-2019-1)-SP132417-83824-1</t>
  </si>
  <si>
    <t>体育部</t>
  </si>
  <si>
    <t>乒乓球提高</t>
  </si>
  <si>
    <t>符拾熊</t>
  </si>
  <si>
    <t>石C6-104</t>
  </si>
  <si>
    <t>(2018-2019-1)-SP132402-49050-1</t>
  </si>
  <si>
    <t>健美操提高</t>
  </si>
  <si>
    <t>韩一非</t>
  </si>
  <si>
    <t>石C6-106</t>
  </si>
  <si>
    <t>(2018-2019-1)-SP132409-49051-1</t>
  </si>
  <si>
    <t>华音</t>
  </si>
  <si>
    <t>石C6-107</t>
  </si>
  <si>
    <t>(2018-2019-1)-SP132402-49033-1</t>
  </si>
  <si>
    <t>跆拳道提高</t>
  </si>
  <si>
    <t>江小牛</t>
  </si>
  <si>
    <t>石C6-111</t>
  </si>
  <si>
    <t>(2018-2019-1)-SP132415-99506-1</t>
  </si>
  <si>
    <t>网球提高</t>
  </si>
  <si>
    <t>江旭氢</t>
  </si>
  <si>
    <t>石C6-108</t>
  </si>
  <si>
    <t>(2018-2019-1)-SP132408-49010-1</t>
  </si>
  <si>
    <t>篮球提高</t>
  </si>
  <si>
    <t>李建龙</t>
  </si>
  <si>
    <t>石C6-110</t>
  </si>
  <si>
    <t>(2018-2019-1)-SP132403-49024-1</t>
  </si>
  <si>
    <t>气排球提高</t>
  </si>
  <si>
    <t>戚学家</t>
  </si>
  <si>
    <t>石C6-112</t>
  </si>
  <si>
    <t>(2018-2019-1)-SP132414-49015-1</t>
  </si>
  <si>
    <t>任云峰</t>
  </si>
  <si>
    <t>石C6-201</t>
  </si>
  <si>
    <t>(2018-2019-1)-SP132403-49016-1</t>
  </si>
  <si>
    <t>武术提高</t>
  </si>
  <si>
    <t>孙楠楠</t>
  </si>
  <si>
    <t>石C6-204</t>
  </si>
  <si>
    <t>(2018-2019-1)-SP132405-49047-1</t>
  </si>
  <si>
    <t>孙清武</t>
  </si>
  <si>
    <t>江2-106</t>
  </si>
  <si>
    <t>(2018-2019-1)-SP132402-49026-1</t>
  </si>
  <si>
    <t>足球提高</t>
  </si>
  <si>
    <t>王生贵</t>
  </si>
  <si>
    <t>石C6-206</t>
  </si>
  <si>
    <t>(2018-2019-1)-SP132404-49030-1</t>
  </si>
  <si>
    <t>羽毛球提高</t>
  </si>
  <si>
    <t>徐彪</t>
  </si>
  <si>
    <t>江2-109</t>
  </si>
  <si>
    <t>(2018-2019-1)-SP132406-49019-1</t>
  </si>
  <si>
    <t>艺术体操</t>
  </si>
  <si>
    <t>杨稳桢</t>
  </si>
  <si>
    <t>石C6-109</t>
  </si>
  <si>
    <t>(2018-2019-1)-SP132416-49021-1</t>
  </si>
  <si>
    <t>周巍巍</t>
  </si>
  <si>
    <t>江2-205</t>
  </si>
  <si>
    <t>(2018-2019-1)-SP132408-49025-1</t>
  </si>
  <si>
    <t>珠宝鉴赏与珠宝文化</t>
  </si>
  <si>
    <t>顾亚敏</t>
  </si>
  <si>
    <t>石C5-307</t>
  </si>
  <si>
    <t>(2018-2019-1)-CE132112-31164-2</t>
  </si>
  <si>
    <t>土木工程学院</t>
  </si>
  <si>
    <t>室内设计规范与法规</t>
  </si>
  <si>
    <t>郭晓阳</t>
  </si>
  <si>
    <t>周二第9,10节{第9-16周}</t>
  </si>
  <si>
    <t>江2-207</t>
  </si>
  <si>
    <t>(2018-2019-1)-AU132313-29078-1</t>
  </si>
  <si>
    <t>美学概论</t>
  </si>
  <si>
    <t>胡炜</t>
  </si>
  <si>
    <t>江2-208</t>
  </si>
  <si>
    <t>(2018-2019-1)-AU132314-29150-1</t>
  </si>
  <si>
    <t>认识电影</t>
  </si>
  <si>
    <t>邵斌</t>
  </si>
  <si>
    <t>周三第12,13节{第3-14周}</t>
  </si>
  <si>
    <t>江J-5</t>
  </si>
  <si>
    <t>(2018-2019-1)-MA132305-42019-1</t>
  </si>
  <si>
    <t>天J1</t>
  </si>
  <si>
    <t>(2018-2019-1)-MA132201-83066-2</t>
  </si>
  <si>
    <t>计算机辅助设计基础(CAD)</t>
  </si>
  <si>
    <t>白云</t>
  </si>
  <si>
    <t>江J-8</t>
  </si>
  <si>
    <t>(2018-2019-1)-EI132103-48011-1</t>
  </si>
  <si>
    <t>天J2</t>
  </si>
  <si>
    <t>(2018-2019-1)-EP132214-41022-2</t>
  </si>
  <si>
    <t>(2018-2019-1)-BU132201-35013-1</t>
  </si>
  <si>
    <t>相声入门与鉴赏</t>
  </si>
  <si>
    <t>陈振飞</t>
  </si>
  <si>
    <t>(2018-2019-1)-CE132302-31160-1</t>
  </si>
  <si>
    <t>英美名著电影赏析</t>
  </si>
  <si>
    <t>杨建玫</t>
  </si>
  <si>
    <t>(2018-2019-1)-FL132214-47152-1</t>
  </si>
  <si>
    <t>外国语学院</t>
  </si>
  <si>
    <t>《周易》解读：古人对命运的测算与理解</t>
  </si>
  <si>
    <t>胡海宝</t>
  </si>
  <si>
    <t>周四第9,10节{第3-14周}</t>
  </si>
  <si>
    <t>石6-106</t>
  </si>
  <si>
    <t>(2018-2019-1)-HS132263-36079-2</t>
  </si>
  <si>
    <t>从艺术角度欣赏俄罗斯历史文化</t>
  </si>
  <si>
    <t>张宗华</t>
  </si>
  <si>
    <t>石6-216</t>
  </si>
  <si>
    <t>(2018-2019-1)-HS132308-38032-2</t>
  </si>
  <si>
    <t>中外帝王风云十二讲</t>
  </si>
  <si>
    <t>石6-112</t>
  </si>
  <si>
    <t>(2018-2019-1)-HS132208-36063-1</t>
  </si>
  <si>
    <t>(2018-2019-1)-HS132267-36057-2</t>
  </si>
  <si>
    <t>世界旅游与经济</t>
  </si>
  <si>
    <t>冉耘豪</t>
  </si>
  <si>
    <t>石6-212</t>
  </si>
  <si>
    <t>(2018-2019-1)-BU132205-34088-2</t>
  </si>
  <si>
    <t>体育舞蹈</t>
  </si>
  <si>
    <t>杜凤翠</t>
  </si>
  <si>
    <t>(2018-2019-1)-SP132410-49002-1</t>
  </si>
  <si>
    <t>(2018-2019-1)-SP132402-49033-2</t>
  </si>
  <si>
    <t>(2018-2019-1)-SP132403-49024-2</t>
  </si>
  <si>
    <t>太极拳</t>
  </si>
  <si>
    <t>李晓利</t>
  </si>
  <si>
    <t>(2018-2019-1)-SP132420-49039-1</t>
  </si>
  <si>
    <t>孟良</t>
  </si>
  <si>
    <t>(2018-2019-1)-SP132408-49048-1</t>
  </si>
  <si>
    <t>彭飞</t>
  </si>
  <si>
    <t>(2018-2019-1)-SP132406-49043-1</t>
  </si>
  <si>
    <t>汤际澜</t>
  </si>
  <si>
    <t>(2018-2019-1)-SP132404-49044-1</t>
  </si>
  <si>
    <t>瑜伽</t>
  </si>
  <si>
    <t>王华</t>
  </si>
  <si>
    <t>(2018-2019-1)-SP132411-49013-1</t>
  </si>
  <si>
    <t>排球提高</t>
  </si>
  <si>
    <t>武文杰</t>
  </si>
  <si>
    <t>(2018-2019-1)-SP132401-49014-1</t>
  </si>
  <si>
    <t>许婉莹</t>
  </si>
  <si>
    <t>天1-205</t>
  </si>
  <si>
    <t>(2018-2019-1)-SP132401-83072-1</t>
  </si>
  <si>
    <t>尹亚晶</t>
  </si>
  <si>
    <t>(2018-2019-1)-SP132403-49035-1</t>
  </si>
  <si>
    <t>郁方</t>
  </si>
  <si>
    <t>石C6-105</t>
  </si>
  <si>
    <t>(2018-2019-1)-SP132409-49054-1</t>
  </si>
  <si>
    <t>张宏伟</t>
  </si>
  <si>
    <t>(2018-2019-1)-SP132406-49011-1</t>
  </si>
  <si>
    <t>张天宏</t>
  </si>
  <si>
    <t>江2-108</t>
  </si>
  <si>
    <t>(2018-2019-1)-SP132403-49028-1</t>
  </si>
  <si>
    <t>周小林</t>
  </si>
  <si>
    <t>(2018-2019-1)-SP132415-83869-1</t>
  </si>
  <si>
    <t>公选◇景观文化与美学◇金双◇周二第9,10节{第1-8周}◇29人</t>
  </si>
  <si>
    <t>公选◇昆曲艺术及音频制作◇丁国蓉◇周二第9,10节{第3-14周}◇51人</t>
  </si>
  <si>
    <t>公选◇影视心理◇刘卫春◇周二第9,10节{第3-14周}◇120人</t>
  </si>
  <si>
    <t>公选◇中国画与中国画理论◇陆霄鹰◇周二第9,10节{第3-14周}◇72人</t>
  </si>
  <si>
    <t>公选◇语言交际艺术◇孙纯◇周二第9,10节{第3-14周}◇120人</t>
  </si>
  <si>
    <t>公选◇Python编程之美◇高恩婷◇周二第9,10节{第3-14周}◇53人</t>
  </si>
  <si>
    <t>公选◇中国茶文化与制茶工艺◇陈宏伟◇周二第9,10节{第3-14周}◇174人</t>
  </si>
  <si>
    <t>公选◇日化用品及小工艺品的制作◇娄帅◇周二第9,10节{第3-14周}◇93人</t>
  </si>
  <si>
    <t>公选◇食品安全与化学◇杨静◇周二第9,10节{第3-14周}◇120人</t>
  </si>
  <si>
    <t>公选◇心理学与生活◇孙长安◇周二第9,10节{第3-14周}◇118人</t>
  </si>
  <si>
    <t>公选◇中国艺术十二讲◇袁成亮◇周二第9,10节{第3-14周}◇80人</t>
  </si>
  <si>
    <t>公选◇古代神话传说十二讲◇赵琪◇周二第9,10节{第3-14周}◇120人</t>
  </si>
  <si>
    <t>公选◇犯罪的社会学和心理学分析◇周丽丽◇周二第9,10节{第3-14周}◇120人</t>
  </si>
  <si>
    <t>公选◇日语入门◇于德珍◇周二第9,10节{第3-14周}◇120人</t>
  </si>
  <si>
    <t>公选◇散打◇丁有粮◇周二第9,10节{第3-3周}◇61人</t>
  </si>
  <si>
    <t>公选◇乒乓球提高◇符拾熊◇周二第9,10节{第3-3周}◇70人</t>
  </si>
  <si>
    <t>公选◇健美操提高◇韩一非◇周二第9,10节{第3-3周}◇70人</t>
  </si>
  <si>
    <t>公选◇乒乓球提高◇华音◇周二第9,10节{第3-3周}◇70人</t>
  </si>
  <si>
    <t>公选◇跆拳道提高◇江小牛◇周二第9,10节{第3-3周}◇55人</t>
  </si>
  <si>
    <t>公选◇网球提高◇江旭氢◇周二第9,10节{第3-3周}◇70人</t>
  </si>
  <si>
    <t>公选◇篮球提高◇李建龙◇周二第9,10节{第3-3周}◇70人</t>
  </si>
  <si>
    <t>公选◇气排球提高◇戚学家◇周二第9,10节{第3-3周}◇70人</t>
  </si>
  <si>
    <t>公选◇篮球提高◇任云峰◇周二第9,10节{第3-3周}◇71人</t>
  </si>
  <si>
    <t>公选◇武术提高◇孙楠楠◇周二第9,10节{第3-3周}◇70人</t>
  </si>
  <si>
    <t>公选◇乒乓球提高◇孙清武◇周二第9,10节{第3-3周}◇70人</t>
  </si>
  <si>
    <t>公选◇足球提高◇王生贵◇周二第9,10节{第3-3周}◇70人</t>
  </si>
  <si>
    <t>公选◇羽毛球提高◇徐彪◇周二第9,10节{第3-3周}◇70人</t>
  </si>
  <si>
    <t>公选◇艺术体操◇杨稳桢◇周二第9,10节{第3-3周}◇43人</t>
  </si>
  <si>
    <t>公选◇网球提高◇周巍巍◇周二第9,10节{第3-3周}◇70人</t>
  </si>
  <si>
    <t>公选◇珠宝鉴赏与珠宝文化◇顾亚敏◇周二第9,10节{第3-14周}◇102人</t>
  </si>
  <si>
    <t>公选◇室内设计规范与法规◇郭晓阳◇周二第9,10节{第9-16周}◇28人</t>
  </si>
  <si>
    <t>公选◇美学概论◇胡炜◇周二第9,10节{第9-16周}◇13人</t>
  </si>
  <si>
    <t>公选◇认识电影◇邵斌◇周三第12,13节{第3-14周}◇107人</t>
  </si>
  <si>
    <t>公选◇语言交际艺术◇孙纯◇周三第12,13节{第3-14周}◇120人</t>
  </si>
  <si>
    <t>公选◇计算机辅助设计基础(CAD)◇白云◇周三第12,13节{第3-14周}◇85人</t>
  </si>
  <si>
    <t>公选◇心理学与生活◇孙长安◇周三第12,13节{第3-14周}◇105人</t>
  </si>
  <si>
    <t>公选◇日语入门◇于德珍◇周三第12,13节{第3-14周}◇105人</t>
  </si>
  <si>
    <t>公选◇相声入门与鉴赏◇陈振飞◇周三第12,13节{第3-14周}◇120人</t>
  </si>
  <si>
    <t>公选◇英美名著电影赏析◇杨建玫◇周三第12,13节{第3-14周}◇120人</t>
  </si>
  <si>
    <t>公选◇《周易》解读：古人对命运的测算与理解◇胡海宝◇周四第9,10节{第3-14周}◇80人</t>
  </si>
  <si>
    <t>公选◇从艺术角度欣赏俄罗斯历史文化◇张宗华◇周四第9,10节{第3-14周}◇47人</t>
  </si>
  <si>
    <t>公选◇中外帝王风云十二讲◇赵琪◇周四第9,10节{第3-14周}◇87人</t>
  </si>
  <si>
    <t>公选◇犯罪的社会学和心理学分析◇周丽丽◇周四第9,10节{第3-14周}◇120人</t>
  </si>
  <si>
    <t>公选◇世界旅游与经济◇冉耘豪◇周四第9,10节{第3-14周}◇120人</t>
  </si>
  <si>
    <t>公选◇体育舞蹈◇杜凤翠◇周四第9,10节{第3-3周}◇70人</t>
  </si>
  <si>
    <t>公选◇乒乓球提高◇华音◇周四第9,10节{第3-3周}◇74人</t>
  </si>
  <si>
    <t>公选◇篮球提高◇李建龙◇周四第9,10节{第3-3周}◇75人</t>
  </si>
  <si>
    <t>公选◇太极拳◇李晓利◇周四第9,10节{第3-3周}◇70人</t>
  </si>
  <si>
    <t>公选◇网球提高◇孟良◇周四第9,10节{第3-3周}◇70人</t>
  </si>
  <si>
    <t>公选◇羽毛球提高◇彭飞◇周四第9,10节{第3-3周}◇70人</t>
  </si>
  <si>
    <t>公选◇足球提高◇汤际澜◇周四第9,10节{第3-3周}◇57人</t>
  </si>
  <si>
    <t>公选◇瑜伽◇王华◇周四第9,10节{第3-3周}◇70人</t>
  </si>
  <si>
    <t>公选◇排球提高◇武文杰◇周四第9,10节{第3-3周}◇70人</t>
  </si>
  <si>
    <t>公选◇排球提高◇许婉莹◇周四第9,10节{第3-3周}◇70人</t>
  </si>
  <si>
    <t>公选◇篮球提高◇尹亚晶◇周四第9,10节{第3-3周}◇70人</t>
  </si>
  <si>
    <t>公选◇健美操提高◇郁方◇周四第9,10节{第3-3周}◇47人</t>
  </si>
  <si>
    <t>公选◇羽毛球提高◇张宏伟◇周四第9,10节{第3-3周}◇74人</t>
  </si>
  <si>
    <t>公选◇篮球提高◇张天宏◇周四第9,10节{第3-3周}◇70人</t>
  </si>
  <si>
    <t>公选◇跆拳道提高◇周小林◇周四第9,10节{第3-3周}◇70人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</si>
</sst>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2" fillId="34" borderId="0" xfId="32" applyFont="1" applyFill="1" applyBorder="1" applyAlignment="1">
      <alignment horizontal="left" vertical="center" wrapText="1"/>
      <protection/>
    </xf>
    <xf numFmtId="0" fontId="42" fillId="0" borderId="0" xfId="65" applyFont="1" applyBorder="1" applyAlignment="1">
      <alignment vertical="center" wrapText="1"/>
      <protection/>
    </xf>
    <xf numFmtId="0" fontId="42" fillId="0" borderId="0" xfId="64" applyFont="1" applyBorder="1" applyAlignment="1">
      <alignment horizontal="left" vertical="center" wrapText="1"/>
      <protection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vertical="center" wrapText="1"/>
    </xf>
    <xf numFmtId="0" fontId="3" fillId="35" borderId="0" xfId="32" applyFont="1" applyFill="1" applyBorder="1" applyAlignment="1" quotePrefix="1">
      <alignment horizontal="left" vertical="center" wrapText="1"/>
      <protection/>
    </xf>
    <xf numFmtId="0" fontId="3" fillId="0" borderId="0" xfId="64" applyFont="1" applyBorder="1" applyAlignment="1" quotePrefix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E4" sqref="E4"/>
    </sheetView>
  </sheetViews>
  <sheetFormatPr defaultColWidth="9.00390625" defaultRowHeight="18" customHeight="1"/>
  <cols>
    <col min="1" max="1" width="4.50390625" style="2" customWidth="1"/>
    <col min="2" max="2" width="20.75390625" style="2" customWidth="1"/>
    <col min="3" max="3" width="7.50390625" style="2" customWidth="1"/>
    <col min="4" max="4" width="9.50390625" style="2" customWidth="1"/>
    <col min="5" max="5" width="20.375" style="2" customWidth="1"/>
    <col min="6" max="6" width="8.75390625" style="3" customWidth="1"/>
    <col min="7" max="7" width="5.125" style="2" customWidth="1"/>
    <col min="8" max="8" width="28.25390625" style="2" customWidth="1"/>
    <col min="9" max="9" width="19.375" style="2" customWidth="1"/>
    <col min="10" max="10" width="50.50390625" style="2" customWidth="1"/>
    <col min="11" max="16384" width="9.00390625" style="2" customWidth="1"/>
  </cols>
  <sheetData>
    <row r="1" spans="1:9" s="1" customFormat="1" ht="18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</row>
    <row r="2" spans="1:10" ht="18" customHeight="1">
      <c r="A2" s="7">
        <v>29</v>
      </c>
      <c r="B2" s="7" t="s">
        <v>9</v>
      </c>
      <c r="C2" s="7" t="s">
        <v>10</v>
      </c>
      <c r="D2" s="7" t="str">
        <f aca="true" t="shared" si="0" ref="D2:D33">MID(H2,24,5)</f>
        <v>29116</v>
      </c>
      <c r="E2" s="8" t="s">
        <v>11</v>
      </c>
      <c r="F2" s="21" t="s">
        <v>12</v>
      </c>
      <c r="G2" s="7" t="s">
        <v>13</v>
      </c>
      <c r="H2" s="7" t="s">
        <v>14</v>
      </c>
      <c r="I2" s="7" t="s">
        <v>15</v>
      </c>
      <c r="J2" s="2" t="str">
        <f aca="true" t="shared" si="1" ref="J2:J33">B2&amp;"◇2节"&amp;"◇"&amp;E2&amp;"◇"&amp;F2&amp;"◇"&amp;A2&amp;"人"</f>
        <v>景观文化与美学◇2节◇周二第9,10节{第1-8周}◇江2-222◇29人</v>
      </c>
    </row>
    <row r="3" spans="1:10" ht="18" customHeight="1">
      <c r="A3" s="7">
        <v>51</v>
      </c>
      <c r="B3" s="7" t="s">
        <v>16</v>
      </c>
      <c r="C3" s="7" t="s">
        <v>17</v>
      </c>
      <c r="D3" s="7" t="str">
        <f t="shared" si="0"/>
        <v>42015</v>
      </c>
      <c r="E3" s="10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2" t="str">
        <f t="shared" si="1"/>
        <v>昆曲艺术及音频制作◇2节◇周二第9,10节{第3-14周}◇天1-207◇51人</v>
      </c>
    </row>
    <row r="4" spans="1:10" ht="18" customHeight="1">
      <c r="A4" s="7">
        <v>120</v>
      </c>
      <c r="B4" s="7" t="s">
        <v>23</v>
      </c>
      <c r="C4" s="7" t="s">
        <v>24</v>
      </c>
      <c r="D4" s="7" t="str">
        <f t="shared" si="0"/>
        <v>42016</v>
      </c>
      <c r="E4" s="7" t="s">
        <v>18</v>
      </c>
      <c r="F4" s="11" t="s">
        <v>25</v>
      </c>
      <c r="G4" s="7" t="s">
        <v>26</v>
      </c>
      <c r="H4" s="7" t="s">
        <v>27</v>
      </c>
      <c r="I4" s="7" t="s">
        <v>22</v>
      </c>
      <c r="J4" s="2" t="str">
        <f t="shared" si="1"/>
        <v>影视心理◇2节◇周二第9,10节{第3-14周}◇石C5-204◇120人</v>
      </c>
    </row>
    <row r="5" spans="1:10" ht="18" customHeight="1">
      <c r="A5" s="7">
        <v>72</v>
      </c>
      <c r="B5" s="7" t="s">
        <v>28</v>
      </c>
      <c r="C5" s="7" t="s">
        <v>29</v>
      </c>
      <c r="D5" s="7" t="str">
        <f t="shared" si="0"/>
        <v>40006</v>
      </c>
      <c r="E5" s="7" t="s">
        <v>18</v>
      </c>
      <c r="F5" s="11" t="s">
        <v>30</v>
      </c>
      <c r="G5" s="7" t="s">
        <v>26</v>
      </c>
      <c r="H5" s="7" t="s">
        <v>31</v>
      </c>
      <c r="I5" s="7" t="s">
        <v>22</v>
      </c>
      <c r="J5" s="2" t="str">
        <f t="shared" si="1"/>
        <v>中国画与中国画理论◇2节◇周二第9,10节{第3-14周}◇石C6-101◇72人</v>
      </c>
    </row>
    <row r="6" spans="1:10" ht="18" customHeight="1">
      <c r="A6" s="7">
        <v>120</v>
      </c>
      <c r="B6" s="7" t="s">
        <v>32</v>
      </c>
      <c r="C6" s="7" t="s">
        <v>33</v>
      </c>
      <c r="D6" s="7" t="str">
        <f t="shared" si="0"/>
        <v>83066</v>
      </c>
      <c r="E6" s="7" t="s">
        <v>18</v>
      </c>
      <c r="F6" s="11" t="s">
        <v>34</v>
      </c>
      <c r="G6" s="7" t="s">
        <v>26</v>
      </c>
      <c r="H6" s="7" t="s">
        <v>35</v>
      </c>
      <c r="I6" s="7" t="s">
        <v>22</v>
      </c>
      <c r="J6" s="2" t="str">
        <f t="shared" si="1"/>
        <v>语言交际艺术◇2节◇周二第9,10节{第3-14周}◇石C5-205◇120人</v>
      </c>
    </row>
    <row r="7" spans="1:10" ht="18" customHeight="1">
      <c r="A7" s="7">
        <v>53</v>
      </c>
      <c r="B7" s="7" t="s">
        <v>36</v>
      </c>
      <c r="C7" s="7" t="s">
        <v>37</v>
      </c>
      <c r="D7" s="7" t="str">
        <f t="shared" si="0"/>
        <v>33032</v>
      </c>
      <c r="E7" s="7" t="s">
        <v>18</v>
      </c>
      <c r="F7" s="11" t="s">
        <v>38</v>
      </c>
      <c r="G7" s="7" t="s">
        <v>26</v>
      </c>
      <c r="H7" s="7" t="s">
        <v>39</v>
      </c>
      <c r="I7" s="7" t="s">
        <v>40</v>
      </c>
      <c r="J7" s="2" t="str">
        <f t="shared" si="1"/>
        <v>Python编程之美◇2节◇周二第9,10节{第3-14周}◇石7-103◇53人</v>
      </c>
    </row>
    <row r="8" spans="1:10" ht="18" customHeight="1">
      <c r="A8" s="7">
        <v>174</v>
      </c>
      <c r="B8" s="7" t="s">
        <v>41</v>
      </c>
      <c r="C8" s="7" t="s">
        <v>42</v>
      </c>
      <c r="D8" s="7" t="str">
        <f t="shared" si="0"/>
        <v>45027</v>
      </c>
      <c r="E8" s="7" t="s">
        <v>18</v>
      </c>
      <c r="F8" s="11" t="s">
        <v>43</v>
      </c>
      <c r="G8" s="7" t="s">
        <v>26</v>
      </c>
      <c r="H8" s="7" t="s">
        <v>44</v>
      </c>
      <c r="I8" s="7" t="s">
        <v>45</v>
      </c>
      <c r="J8" s="2" t="str">
        <f t="shared" si="1"/>
        <v>中国茶文化与制茶工艺◇2节◇周二第9,10节{第3-14周}◇石C5-202◇174人</v>
      </c>
    </row>
    <row r="9" spans="1:10" ht="18" customHeight="1">
      <c r="A9" s="7">
        <v>93</v>
      </c>
      <c r="B9" s="7" t="s">
        <v>46</v>
      </c>
      <c r="C9" s="7" t="s">
        <v>47</v>
      </c>
      <c r="D9" s="7" t="str">
        <f t="shared" si="0"/>
        <v>50027</v>
      </c>
      <c r="E9" s="7" t="s">
        <v>18</v>
      </c>
      <c r="F9" s="11" t="s">
        <v>48</v>
      </c>
      <c r="G9" s="7" t="s">
        <v>26</v>
      </c>
      <c r="H9" s="7" t="s">
        <v>49</v>
      </c>
      <c r="I9" s="7" t="s">
        <v>45</v>
      </c>
      <c r="J9" s="2" t="str">
        <f t="shared" si="1"/>
        <v>日化用品及小工艺品的制作◇2节◇周二第9,10节{第3-14周}◇石C4-102◇93人</v>
      </c>
    </row>
    <row r="10" spans="1:10" ht="18" customHeight="1">
      <c r="A10" s="7">
        <v>120</v>
      </c>
      <c r="B10" s="7" t="s">
        <v>50</v>
      </c>
      <c r="C10" s="7" t="s">
        <v>51</v>
      </c>
      <c r="D10" s="7" t="str">
        <f t="shared" si="0"/>
        <v>46029</v>
      </c>
      <c r="E10" s="7" t="s">
        <v>18</v>
      </c>
      <c r="F10" s="11" t="s">
        <v>52</v>
      </c>
      <c r="G10" s="7" t="s">
        <v>26</v>
      </c>
      <c r="H10" s="7" t="s">
        <v>53</v>
      </c>
      <c r="I10" s="7" t="s">
        <v>45</v>
      </c>
      <c r="J10" s="2" t="str">
        <f t="shared" si="1"/>
        <v>食品安全与化学◇2节◇周二第9,10节{第3-14周}◇石C5-306◇120人</v>
      </c>
    </row>
    <row r="11" spans="1:10" ht="18" customHeight="1">
      <c r="A11" s="7">
        <v>118</v>
      </c>
      <c r="B11" s="7" t="s">
        <v>54</v>
      </c>
      <c r="C11" s="7" t="s">
        <v>55</v>
      </c>
      <c r="D11" s="7" t="str">
        <f t="shared" si="0"/>
        <v>41022</v>
      </c>
      <c r="E11" s="7" t="s">
        <v>18</v>
      </c>
      <c r="F11" s="11" t="s">
        <v>56</v>
      </c>
      <c r="G11" s="7" t="s">
        <v>26</v>
      </c>
      <c r="H11" s="7" t="s">
        <v>57</v>
      </c>
      <c r="I11" s="7" t="s">
        <v>58</v>
      </c>
      <c r="J11" s="2" t="str">
        <f t="shared" si="1"/>
        <v>心理学与生活◇2节◇周二第9,10节{第3-14周}◇石6-114◇118人</v>
      </c>
    </row>
    <row r="12" spans="1:10" ht="18" customHeight="1">
      <c r="A12" s="7">
        <v>80</v>
      </c>
      <c r="B12" s="7" t="s">
        <v>59</v>
      </c>
      <c r="C12" s="7" t="s">
        <v>60</v>
      </c>
      <c r="D12" s="7" t="str">
        <f t="shared" si="0"/>
        <v>38017</v>
      </c>
      <c r="E12" s="7" t="s">
        <v>18</v>
      </c>
      <c r="F12" s="11" t="s">
        <v>61</v>
      </c>
      <c r="G12" s="7" t="s">
        <v>26</v>
      </c>
      <c r="H12" s="7" t="s">
        <v>62</v>
      </c>
      <c r="I12" s="7" t="s">
        <v>63</v>
      </c>
      <c r="J12" s="2" t="str">
        <f t="shared" si="1"/>
        <v>中国艺术十二讲◇2节◇周二第9,10节{第3-14周}◇石6-118◇80人</v>
      </c>
    </row>
    <row r="13" spans="1:10" ht="18" customHeight="1">
      <c r="A13" s="7">
        <v>120</v>
      </c>
      <c r="B13" s="7" t="s">
        <v>64</v>
      </c>
      <c r="C13" s="7" t="s">
        <v>65</v>
      </c>
      <c r="D13" s="7" t="str">
        <f t="shared" si="0"/>
        <v>36063</v>
      </c>
      <c r="E13" s="7" t="s">
        <v>18</v>
      </c>
      <c r="F13" s="11" t="s">
        <v>66</v>
      </c>
      <c r="G13" s="7" t="s">
        <v>26</v>
      </c>
      <c r="H13" s="7" t="s">
        <v>67</v>
      </c>
      <c r="I13" s="7" t="s">
        <v>63</v>
      </c>
      <c r="J13" s="2" t="str">
        <f t="shared" si="1"/>
        <v>古代神话传说十二讲◇2节◇周二第9,10节{第3-14周}◇石6-312◇120人</v>
      </c>
    </row>
    <row r="14" spans="1:10" ht="18" customHeight="1">
      <c r="A14" s="7">
        <v>120</v>
      </c>
      <c r="B14" s="7" t="s">
        <v>68</v>
      </c>
      <c r="C14" s="7" t="s">
        <v>69</v>
      </c>
      <c r="D14" s="7" t="str">
        <f t="shared" si="0"/>
        <v>36057</v>
      </c>
      <c r="E14" s="7" t="s">
        <v>18</v>
      </c>
      <c r="F14" s="21" t="s">
        <v>70</v>
      </c>
      <c r="G14" s="7" t="s">
        <v>13</v>
      </c>
      <c r="H14" s="7" t="s">
        <v>71</v>
      </c>
      <c r="I14" s="7" t="s">
        <v>63</v>
      </c>
      <c r="J14" s="2" t="str">
        <f t="shared" si="1"/>
        <v>犯罪的社会学和心理学分析◇2节◇周二第9,10节{第3-14周}◇江J-9◇120人</v>
      </c>
    </row>
    <row r="15" spans="1:10" ht="18" customHeight="1">
      <c r="A15" s="7">
        <v>120</v>
      </c>
      <c r="B15" s="7" t="s">
        <v>72</v>
      </c>
      <c r="C15" s="7" t="s">
        <v>73</v>
      </c>
      <c r="D15" s="7" t="str">
        <f t="shared" si="0"/>
        <v>35013</v>
      </c>
      <c r="E15" s="7" t="s">
        <v>18</v>
      </c>
      <c r="F15" s="11" t="s">
        <v>74</v>
      </c>
      <c r="G15" s="7" t="s">
        <v>26</v>
      </c>
      <c r="H15" s="7" t="s">
        <v>75</v>
      </c>
      <c r="I15" s="7" t="s">
        <v>76</v>
      </c>
      <c r="J15" s="2" t="str">
        <f t="shared" si="1"/>
        <v>日语入门◇2节◇周二第9,10节{第3-14周}◇石C5-305◇120人</v>
      </c>
    </row>
    <row r="16" spans="1:10" ht="18" customHeight="1">
      <c r="A16" s="7">
        <v>61</v>
      </c>
      <c r="B16" s="7" t="s">
        <v>77</v>
      </c>
      <c r="C16" s="7" t="s">
        <v>78</v>
      </c>
      <c r="D16" s="7" t="str">
        <f t="shared" si="0"/>
        <v>83824</v>
      </c>
      <c r="E16" s="7" t="s">
        <v>18</v>
      </c>
      <c r="F16" s="21" t="s">
        <v>79</v>
      </c>
      <c r="G16" s="7" t="s">
        <v>13</v>
      </c>
      <c r="H16" s="7" t="s">
        <v>80</v>
      </c>
      <c r="I16" s="7" t="s">
        <v>81</v>
      </c>
      <c r="J16" s="2" t="str">
        <f t="shared" si="1"/>
        <v>散打◇2节◇周二第9,10节{第3-14周}◇江2-105◇61人</v>
      </c>
    </row>
    <row r="17" spans="1:10" ht="18" customHeight="1">
      <c r="A17" s="7">
        <v>70</v>
      </c>
      <c r="B17" s="7" t="s">
        <v>82</v>
      </c>
      <c r="C17" s="7" t="s">
        <v>83</v>
      </c>
      <c r="D17" s="7" t="str">
        <f t="shared" si="0"/>
        <v>49050</v>
      </c>
      <c r="E17" s="7" t="s">
        <v>18</v>
      </c>
      <c r="F17" s="22" t="s">
        <v>84</v>
      </c>
      <c r="G17" s="7" t="s">
        <v>26</v>
      </c>
      <c r="H17" s="7" t="s">
        <v>85</v>
      </c>
      <c r="I17" s="7" t="s">
        <v>81</v>
      </c>
      <c r="J17" s="2" t="str">
        <f t="shared" si="1"/>
        <v>乒乓球提高◇2节◇周二第9,10节{第3-14周}◇石C6-104◇70人</v>
      </c>
    </row>
    <row r="18" spans="1:10" ht="18" customHeight="1">
      <c r="A18" s="7">
        <v>70</v>
      </c>
      <c r="B18" s="7" t="s">
        <v>86</v>
      </c>
      <c r="C18" s="7" t="s">
        <v>87</v>
      </c>
      <c r="D18" s="7" t="str">
        <f t="shared" si="0"/>
        <v>49051</v>
      </c>
      <c r="E18" s="7" t="s">
        <v>18</v>
      </c>
      <c r="F18" s="22" t="s">
        <v>88</v>
      </c>
      <c r="G18" s="7" t="s">
        <v>26</v>
      </c>
      <c r="H18" s="7" t="s">
        <v>89</v>
      </c>
      <c r="I18" s="7" t="s">
        <v>81</v>
      </c>
      <c r="J18" s="2" t="str">
        <f t="shared" si="1"/>
        <v>健美操提高◇2节◇周二第9,10节{第3-14周}◇石C6-106◇70人</v>
      </c>
    </row>
    <row r="19" spans="1:10" ht="18" customHeight="1">
      <c r="A19" s="7">
        <v>70</v>
      </c>
      <c r="B19" s="7" t="s">
        <v>82</v>
      </c>
      <c r="C19" s="7" t="s">
        <v>90</v>
      </c>
      <c r="D19" s="7" t="str">
        <f t="shared" si="0"/>
        <v>49033</v>
      </c>
      <c r="E19" s="7" t="s">
        <v>18</v>
      </c>
      <c r="F19" s="22" t="s">
        <v>91</v>
      </c>
      <c r="G19" s="7" t="s">
        <v>26</v>
      </c>
      <c r="H19" s="7" t="s">
        <v>92</v>
      </c>
      <c r="I19" s="7" t="s">
        <v>81</v>
      </c>
      <c r="J19" s="2" t="str">
        <f t="shared" si="1"/>
        <v>乒乓球提高◇2节◇周二第9,10节{第3-14周}◇石C6-107◇70人</v>
      </c>
    </row>
    <row r="20" spans="1:10" ht="18" customHeight="1">
      <c r="A20" s="7">
        <v>55</v>
      </c>
      <c r="B20" s="7" t="s">
        <v>93</v>
      </c>
      <c r="C20" s="7" t="s">
        <v>94</v>
      </c>
      <c r="D20" s="7" t="str">
        <f t="shared" si="0"/>
        <v>99506</v>
      </c>
      <c r="E20" s="7" t="s">
        <v>18</v>
      </c>
      <c r="F20" s="22" t="s">
        <v>95</v>
      </c>
      <c r="G20" s="7" t="s">
        <v>26</v>
      </c>
      <c r="H20" s="7" t="s">
        <v>96</v>
      </c>
      <c r="I20" s="7" t="s">
        <v>81</v>
      </c>
      <c r="J20" s="2" t="str">
        <f t="shared" si="1"/>
        <v>跆拳道提高◇2节◇周二第9,10节{第3-14周}◇石C6-111◇55人</v>
      </c>
    </row>
    <row r="21" spans="1:10" ht="18" customHeight="1">
      <c r="A21" s="7">
        <v>70</v>
      </c>
      <c r="B21" s="7" t="s">
        <v>97</v>
      </c>
      <c r="C21" s="7" t="s">
        <v>98</v>
      </c>
      <c r="D21" s="7" t="str">
        <f t="shared" si="0"/>
        <v>49010</v>
      </c>
      <c r="E21" s="7" t="s">
        <v>18</v>
      </c>
      <c r="F21" s="22" t="s">
        <v>99</v>
      </c>
      <c r="G21" s="7" t="s">
        <v>26</v>
      </c>
      <c r="H21" s="7" t="s">
        <v>100</v>
      </c>
      <c r="I21" s="7" t="s">
        <v>81</v>
      </c>
      <c r="J21" s="2" t="str">
        <f t="shared" si="1"/>
        <v>网球提高◇2节◇周二第9,10节{第3-14周}◇石C6-108◇70人</v>
      </c>
    </row>
    <row r="22" spans="1:10" ht="18" customHeight="1">
      <c r="A22" s="7">
        <v>70</v>
      </c>
      <c r="B22" s="7" t="s">
        <v>101</v>
      </c>
      <c r="C22" s="7" t="s">
        <v>102</v>
      </c>
      <c r="D22" s="7" t="str">
        <f t="shared" si="0"/>
        <v>49024</v>
      </c>
      <c r="E22" s="7" t="s">
        <v>18</v>
      </c>
      <c r="F22" s="22" t="s">
        <v>103</v>
      </c>
      <c r="G22" s="7" t="s">
        <v>26</v>
      </c>
      <c r="H22" s="7" t="s">
        <v>104</v>
      </c>
      <c r="I22" s="7" t="s">
        <v>81</v>
      </c>
      <c r="J22" s="2" t="str">
        <f t="shared" si="1"/>
        <v>篮球提高◇2节◇周二第9,10节{第3-14周}◇石C6-110◇70人</v>
      </c>
    </row>
    <row r="23" spans="1:10" ht="18" customHeight="1">
      <c r="A23" s="7">
        <v>70</v>
      </c>
      <c r="B23" s="7" t="s">
        <v>105</v>
      </c>
      <c r="C23" s="7" t="s">
        <v>106</v>
      </c>
      <c r="D23" s="7" t="str">
        <f t="shared" si="0"/>
        <v>49015</v>
      </c>
      <c r="E23" s="7" t="s">
        <v>18</v>
      </c>
      <c r="F23" s="22" t="s">
        <v>107</v>
      </c>
      <c r="G23" s="7" t="s">
        <v>26</v>
      </c>
      <c r="H23" s="7" t="s">
        <v>108</v>
      </c>
      <c r="I23" s="7" t="s">
        <v>81</v>
      </c>
      <c r="J23" s="2" t="str">
        <f t="shared" si="1"/>
        <v>气排球提高◇2节◇周二第9,10节{第3-14周}◇石C6-112◇70人</v>
      </c>
    </row>
    <row r="24" spans="1:10" ht="18" customHeight="1">
      <c r="A24" s="7">
        <v>71</v>
      </c>
      <c r="B24" s="7" t="s">
        <v>101</v>
      </c>
      <c r="C24" s="7" t="s">
        <v>109</v>
      </c>
      <c r="D24" s="7" t="str">
        <f t="shared" si="0"/>
        <v>49016</v>
      </c>
      <c r="E24" s="7" t="s">
        <v>18</v>
      </c>
      <c r="F24" s="22" t="s">
        <v>110</v>
      </c>
      <c r="G24" s="7" t="s">
        <v>26</v>
      </c>
      <c r="H24" s="7" t="s">
        <v>111</v>
      </c>
      <c r="I24" s="7" t="s">
        <v>81</v>
      </c>
      <c r="J24" s="2" t="str">
        <f t="shared" si="1"/>
        <v>篮球提高◇2节◇周二第9,10节{第3-14周}◇石C6-201◇71人</v>
      </c>
    </row>
    <row r="25" spans="1:10" ht="18" customHeight="1">
      <c r="A25" s="7">
        <v>70</v>
      </c>
      <c r="B25" s="7" t="s">
        <v>112</v>
      </c>
      <c r="C25" s="7" t="s">
        <v>113</v>
      </c>
      <c r="D25" s="7" t="str">
        <f t="shared" si="0"/>
        <v>49047</v>
      </c>
      <c r="E25" s="7" t="s">
        <v>18</v>
      </c>
      <c r="F25" s="22" t="s">
        <v>114</v>
      </c>
      <c r="G25" s="7" t="s">
        <v>26</v>
      </c>
      <c r="H25" s="7" t="s">
        <v>115</v>
      </c>
      <c r="I25" s="7" t="s">
        <v>81</v>
      </c>
      <c r="J25" s="2" t="str">
        <f t="shared" si="1"/>
        <v>武术提高◇2节◇周二第9,10节{第3-14周}◇石C6-204◇70人</v>
      </c>
    </row>
    <row r="26" spans="1:10" ht="18" customHeight="1">
      <c r="A26" s="7">
        <v>70</v>
      </c>
      <c r="B26" s="7" t="s">
        <v>82</v>
      </c>
      <c r="C26" s="7" t="s">
        <v>116</v>
      </c>
      <c r="D26" s="7" t="str">
        <f t="shared" si="0"/>
        <v>49026</v>
      </c>
      <c r="E26" s="7" t="s">
        <v>18</v>
      </c>
      <c r="F26" s="21" t="s">
        <v>117</v>
      </c>
      <c r="G26" s="7" t="s">
        <v>13</v>
      </c>
      <c r="H26" s="7" t="s">
        <v>118</v>
      </c>
      <c r="I26" s="7" t="s">
        <v>81</v>
      </c>
      <c r="J26" s="2" t="str">
        <f t="shared" si="1"/>
        <v>乒乓球提高◇2节◇周二第9,10节{第3-14周}◇江2-106◇70人</v>
      </c>
    </row>
    <row r="27" spans="1:10" ht="18" customHeight="1">
      <c r="A27" s="7">
        <v>70</v>
      </c>
      <c r="B27" s="7" t="s">
        <v>119</v>
      </c>
      <c r="C27" s="7" t="s">
        <v>120</v>
      </c>
      <c r="D27" s="7" t="str">
        <f t="shared" si="0"/>
        <v>49030</v>
      </c>
      <c r="E27" s="7" t="s">
        <v>18</v>
      </c>
      <c r="F27" s="22" t="s">
        <v>121</v>
      </c>
      <c r="G27" s="7" t="s">
        <v>26</v>
      </c>
      <c r="H27" s="7" t="s">
        <v>122</v>
      </c>
      <c r="I27" s="7" t="s">
        <v>81</v>
      </c>
      <c r="J27" s="2" t="str">
        <f t="shared" si="1"/>
        <v>足球提高◇2节◇周二第9,10节{第3-14周}◇石C6-206◇70人</v>
      </c>
    </row>
    <row r="28" spans="1:10" ht="18" customHeight="1">
      <c r="A28" s="7">
        <v>70</v>
      </c>
      <c r="B28" s="7" t="s">
        <v>123</v>
      </c>
      <c r="C28" s="7" t="s">
        <v>124</v>
      </c>
      <c r="D28" s="7" t="str">
        <f t="shared" si="0"/>
        <v>49019</v>
      </c>
      <c r="E28" s="7" t="s">
        <v>18</v>
      </c>
      <c r="F28" s="21" t="s">
        <v>125</v>
      </c>
      <c r="G28" s="7" t="s">
        <v>13</v>
      </c>
      <c r="H28" s="7" t="s">
        <v>126</v>
      </c>
      <c r="I28" s="7" t="s">
        <v>81</v>
      </c>
      <c r="J28" s="2" t="str">
        <f t="shared" si="1"/>
        <v>羽毛球提高◇2节◇周二第9,10节{第3-14周}◇江2-109◇70人</v>
      </c>
    </row>
    <row r="29" spans="1:10" ht="18" customHeight="1">
      <c r="A29" s="7">
        <v>43</v>
      </c>
      <c r="B29" s="7" t="s">
        <v>127</v>
      </c>
      <c r="C29" s="7" t="s">
        <v>128</v>
      </c>
      <c r="D29" s="7" t="str">
        <f t="shared" si="0"/>
        <v>49021</v>
      </c>
      <c r="E29" s="7" t="s">
        <v>18</v>
      </c>
      <c r="F29" s="22" t="s">
        <v>129</v>
      </c>
      <c r="G29" s="7" t="s">
        <v>26</v>
      </c>
      <c r="H29" s="7" t="s">
        <v>130</v>
      </c>
      <c r="I29" s="7" t="s">
        <v>81</v>
      </c>
      <c r="J29" s="2" t="str">
        <f t="shared" si="1"/>
        <v>艺术体操◇2节◇周二第9,10节{第3-14周}◇石C6-109◇43人</v>
      </c>
    </row>
    <row r="30" spans="1:10" ht="18" customHeight="1">
      <c r="A30" s="7">
        <v>70</v>
      </c>
      <c r="B30" s="7" t="s">
        <v>97</v>
      </c>
      <c r="C30" s="7" t="s">
        <v>131</v>
      </c>
      <c r="D30" s="7" t="str">
        <f t="shared" si="0"/>
        <v>49025</v>
      </c>
      <c r="E30" s="7" t="s">
        <v>18</v>
      </c>
      <c r="F30" s="21" t="s">
        <v>132</v>
      </c>
      <c r="G30" s="7" t="s">
        <v>13</v>
      </c>
      <c r="H30" s="7" t="s">
        <v>133</v>
      </c>
      <c r="I30" s="7" t="s">
        <v>81</v>
      </c>
      <c r="J30" s="2" t="str">
        <f t="shared" si="1"/>
        <v>网球提高◇2节◇周二第9,10节{第3-14周}◇江2-205◇70人</v>
      </c>
    </row>
    <row r="31" spans="1:10" ht="18" customHeight="1">
      <c r="A31" s="7">
        <v>102</v>
      </c>
      <c r="B31" s="7" t="s">
        <v>134</v>
      </c>
      <c r="C31" s="7" t="s">
        <v>135</v>
      </c>
      <c r="D31" s="7" t="str">
        <f t="shared" si="0"/>
        <v>31164</v>
      </c>
      <c r="E31" s="7" t="s">
        <v>18</v>
      </c>
      <c r="F31" s="11" t="s">
        <v>136</v>
      </c>
      <c r="G31" s="7" t="s">
        <v>26</v>
      </c>
      <c r="H31" s="7" t="s">
        <v>137</v>
      </c>
      <c r="I31" s="7" t="s">
        <v>138</v>
      </c>
      <c r="J31" s="2" t="str">
        <f t="shared" si="1"/>
        <v>珠宝鉴赏与珠宝文化◇2节◇周二第9,10节{第3-14周}◇石C5-307◇102人</v>
      </c>
    </row>
    <row r="32" spans="1:10" ht="18" customHeight="1">
      <c r="A32" s="7">
        <v>28</v>
      </c>
      <c r="B32" s="7" t="s">
        <v>139</v>
      </c>
      <c r="C32" s="7" t="s">
        <v>140</v>
      </c>
      <c r="D32" s="7" t="str">
        <f t="shared" si="0"/>
        <v>29078</v>
      </c>
      <c r="E32" s="8" t="s">
        <v>141</v>
      </c>
      <c r="F32" s="21" t="s">
        <v>142</v>
      </c>
      <c r="G32" s="7" t="s">
        <v>13</v>
      </c>
      <c r="H32" s="7" t="s">
        <v>143</v>
      </c>
      <c r="I32" s="7" t="s">
        <v>15</v>
      </c>
      <c r="J32" s="2" t="str">
        <f t="shared" si="1"/>
        <v>室内设计规范与法规◇2节◇周二第9,10节{第9-16周}◇江2-207◇28人</v>
      </c>
    </row>
    <row r="33" spans="1:10" ht="18" customHeight="1">
      <c r="A33" s="7">
        <v>13</v>
      </c>
      <c r="B33" s="7" t="s">
        <v>144</v>
      </c>
      <c r="C33" s="7" t="s">
        <v>145</v>
      </c>
      <c r="D33" s="7" t="str">
        <f t="shared" si="0"/>
        <v>29150</v>
      </c>
      <c r="E33" s="8" t="s">
        <v>141</v>
      </c>
      <c r="F33" s="21" t="s">
        <v>146</v>
      </c>
      <c r="G33" s="7" t="s">
        <v>13</v>
      </c>
      <c r="H33" s="7" t="s">
        <v>147</v>
      </c>
      <c r="I33" s="7" t="s">
        <v>15</v>
      </c>
      <c r="J33" s="2" t="str">
        <f t="shared" si="1"/>
        <v>美学概论◇2节◇周二第9,10节{第9-16周}◇江2-208◇13人</v>
      </c>
    </row>
    <row r="34" spans="1:10" ht="18" customHeight="1">
      <c r="A34" s="7">
        <v>107</v>
      </c>
      <c r="B34" s="7" t="s">
        <v>148</v>
      </c>
      <c r="C34" s="7" t="s">
        <v>149</v>
      </c>
      <c r="D34" s="7" t="str">
        <f aca="true" t="shared" si="2" ref="D34:D60">MID(H34,24,5)</f>
        <v>42019</v>
      </c>
      <c r="E34" s="7" t="s">
        <v>150</v>
      </c>
      <c r="F34" s="21" t="s">
        <v>151</v>
      </c>
      <c r="G34" s="7" t="s">
        <v>13</v>
      </c>
      <c r="H34" s="7" t="s">
        <v>152</v>
      </c>
      <c r="I34" s="7" t="s">
        <v>22</v>
      </c>
      <c r="J34" s="2" t="str">
        <f aca="true" t="shared" si="3" ref="J34:J60">B34&amp;"◇2节"&amp;"◇"&amp;E34&amp;"◇"&amp;F34&amp;"◇"&amp;A34&amp;"人"</f>
        <v>认识电影◇2节◇周三第12,13节{第3-14周}◇江J-5◇107人</v>
      </c>
    </row>
    <row r="35" spans="1:10" ht="18" customHeight="1">
      <c r="A35" s="7">
        <v>120</v>
      </c>
      <c r="B35" s="7" t="s">
        <v>32</v>
      </c>
      <c r="C35" s="7" t="s">
        <v>33</v>
      </c>
      <c r="D35" s="7" t="str">
        <f t="shared" si="2"/>
        <v>83066</v>
      </c>
      <c r="E35" s="7" t="s">
        <v>150</v>
      </c>
      <c r="F35" s="7" t="s">
        <v>153</v>
      </c>
      <c r="G35" s="7" t="s">
        <v>20</v>
      </c>
      <c r="H35" s="7" t="s">
        <v>154</v>
      </c>
      <c r="I35" s="7" t="s">
        <v>22</v>
      </c>
      <c r="J35" s="2" t="str">
        <f t="shared" si="3"/>
        <v>语言交际艺术◇2节◇周三第12,13节{第3-14周}◇天J1◇120人</v>
      </c>
    </row>
    <row r="36" spans="1:10" ht="18" customHeight="1">
      <c r="A36" s="7">
        <v>85</v>
      </c>
      <c r="B36" s="7" t="s">
        <v>155</v>
      </c>
      <c r="C36" s="7" t="s">
        <v>156</v>
      </c>
      <c r="D36" s="7" t="str">
        <f t="shared" si="2"/>
        <v>48011</v>
      </c>
      <c r="E36" s="7" t="s">
        <v>150</v>
      </c>
      <c r="F36" s="21" t="s">
        <v>157</v>
      </c>
      <c r="G36" s="7" t="s">
        <v>13</v>
      </c>
      <c r="H36" s="7" t="s">
        <v>158</v>
      </c>
      <c r="I36" s="7" t="s">
        <v>40</v>
      </c>
      <c r="J36" s="2" t="str">
        <f t="shared" si="3"/>
        <v>计算机辅助设计基础(CAD)◇2节◇周三第12,13节{第3-14周}◇江J-8◇85人</v>
      </c>
    </row>
    <row r="37" spans="1:10" ht="18" customHeight="1">
      <c r="A37" s="7">
        <v>105</v>
      </c>
      <c r="B37" s="7" t="s">
        <v>54</v>
      </c>
      <c r="C37" s="7" t="s">
        <v>55</v>
      </c>
      <c r="D37" s="7" t="str">
        <f t="shared" si="2"/>
        <v>41022</v>
      </c>
      <c r="E37" s="7" t="s">
        <v>150</v>
      </c>
      <c r="F37" s="7" t="s">
        <v>159</v>
      </c>
      <c r="G37" s="7" t="s">
        <v>20</v>
      </c>
      <c r="H37" s="7" t="s">
        <v>160</v>
      </c>
      <c r="I37" s="7" t="s">
        <v>58</v>
      </c>
      <c r="J37" s="2" t="str">
        <f t="shared" si="3"/>
        <v>心理学与生活◇2节◇周三第12,13节{第3-14周}◇天J2◇105人</v>
      </c>
    </row>
    <row r="38" spans="1:10" ht="18" customHeight="1">
      <c r="A38" s="7">
        <v>105</v>
      </c>
      <c r="B38" s="7" t="s">
        <v>72</v>
      </c>
      <c r="C38" s="7" t="s">
        <v>73</v>
      </c>
      <c r="D38" s="7" t="str">
        <f t="shared" si="2"/>
        <v>35013</v>
      </c>
      <c r="E38" s="7" t="s">
        <v>150</v>
      </c>
      <c r="F38" s="21" t="s">
        <v>70</v>
      </c>
      <c r="G38" s="7" t="s">
        <v>13</v>
      </c>
      <c r="H38" s="7" t="s">
        <v>161</v>
      </c>
      <c r="I38" s="7" t="s">
        <v>76</v>
      </c>
      <c r="J38" s="2" t="str">
        <f t="shared" si="3"/>
        <v>日语入门◇2节◇周三第12,13节{第3-14周}◇江J-9◇105人</v>
      </c>
    </row>
    <row r="39" spans="1:10" ht="18" customHeight="1">
      <c r="A39" s="7">
        <v>120</v>
      </c>
      <c r="B39" s="7" t="s">
        <v>162</v>
      </c>
      <c r="C39" s="7" t="s">
        <v>163</v>
      </c>
      <c r="D39" s="7" t="str">
        <f t="shared" si="2"/>
        <v>31160</v>
      </c>
      <c r="E39" s="7" t="s">
        <v>150</v>
      </c>
      <c r="F39" s="13" t="s">
        <v>56</v>
      </c>
      <c r="G39" s="7" t="s">
        <v>26</v>
      </c>
      <c r="H39" s="7" t="s">
        <v>164</v>
      </c>
      <c r="I39" s="7" t="s">
        <v>138</v>
      </c>
      <c r="J39" s="2" t="str">
        <f t="shared" si="3"/>
        <v>相声入门与鉴赏◇2节◇周三第12,13节{第3-14周}◇石6-114◇120人</v>
      </c>
    </row>
    <row r="40" spans="1:10" ht="18" customHeight="1">
      <c r="A40" s="7">
        <v>120</v>
      </c>
      <c r="B40" s="7" t="s">
        <v>165</v>
      </c>
      <c r="C40" s="7" t="s">
        <v>166</v>
      </c>
      <c r="D40" s="7" t="str">
        <f t="shared" si="2"/>
        <v>47152</v>
      </c>
      <c r="E40" s="7" t="s">
        <v>150</v>
      </c>
      <c r="F40" s="13" t="s">
        <v>25</v>
      </c>
      <c r="G40" s="7" t="s">
        <v>26</v>
      </c>
      <c r="H40" s="7" t="s">
        <v>167</v>
      </c>
      <c r="I40" s="7" t="s">
        <v>168</v>
      </c>
      <c r="J40" s="2" t="str">
        <f t="shared" si="3"/>
        <v>英美名著电影赏析◇2节◇周三第12,13节{第3-14周}◇石C5-204◇120人</v>
      </c>
    </row>
    <row r="41" spans="1:10" ht="18" customHeight="1">
      <c r="A41" s="7">
        <v>80</v>
      </c>
      <c r="B41" s="7" t="s">
        <v>169</v>
      </c>
      <c r="C41" s="7" t="s">
        <v>170</v>
      </c>
      <c r="D41" s="7" t="str">
        <f t="shared" si="2"/>
        <v>36079</v>
      </c>
      <c r="E41" s="7" t="s">
        <v>171</v>
      </c>
      <c r="F41" s="11" t="s">
        <v>172</v>
      </c>
      <c r="G41" s="7" t="s">
        <v>26</v>
      </c>
      <c r="H41" s="7" t="s">
        <v>173</v>
      </c>
      <c r="I41" s="7" t="s">
        <v>63</v>
      </c>
      <c r="J41" s="2" t="str">
        <f t="shared" si="3"/>
        <v>《周易》解读：古人对命运的测算与理解◇2节◇周四第9,10节{第3-14周}◇石6-106◇80人</v>
      </c>
    </row>
    <row r="42" spans="1:10" ht="18" customHeight="1">
      <c r="A42" s="7">
        <v>47</v>
      </c>
      <c r="B42" s="7" t="s">
        <v>174</v>
      </c>
      <c r="C42" s="7" t="s">
        <v>175</v>
      </c>
      <c r="D42" s="7" t="str">
        <f t="shared" si="2"/>
        <v>38032</v>
      </c>
      <c r="E42" s="7" t="s">
        <v>171</v>
      </c>
      <c r="F42" s="11" t="s">
        <v>176</v>
      </c>
      <c r="G42" s="7" t="s">
        <v>26</v>
      </c>
      <c r="H42" s="7" t="s">
        <v>177</v>
      </c>
      <c r="I42" s="7" t="s">
        <v>63</v>
      </c>
      <c r="J42" s="2" t="str">
        <f t="shared" si="3"/>
        <v>从艺术角度欣赏俄罗斯历史文化◇2节◇周四第9,10节{第3-14周}◇石6-216◇47人</v>
      </c>
    </row>
    <row r="43" spans="1:10" ht="18" customHeight="1">
      <c r="A43" s="7">
        <v>87</v>
      </c>
      <c r="B43" s="7" t="s">
        <v>178</v>
      </c>
      <c r="C43" s="7" t="s">
        <v>65</v>
      </c>
      <c r="D43" s="7" t="str">
        <f t="shared" si="2"/>
        <v>36063</v>
      </c>
      <c r="E43" s="7" t="s">
        <v>171</v>
      </c>
      <c r="F43" s="11" t="s">
        <v>179</v>
      </c>
      <c r="G43" s="7" t="s">
        <v>26</v>
      </c>
      <c r="H43" s="7" t="s">
        <v>180</v>
      </c>
      <c r="I43" s="7" t="s">
        <v>63</v>
      </c>
      <c r="J43" s="2" t="str">
        <f t="shared" si="3"/>
        <v>中外帝王风云十二讲◇2节◇周四第9,10节{第3-14周}◇石6-112◇87人</v>
      </c>
    </row>
    <row r="44" spans="1:10" ht="18" customHeight="1">
      <c r="A44" s="7">
        <v>120</v>
      </c>
      <c r="B44" s="7" t="s">
        <v>68</v>
      </c>
      <c r="C44" s="7" t="s">
        <v>69</v>
      </c>
      <c r="D44" s="7" t="str">
        <f t="shared" si="2"/>
        <v>36057</v>
      </c>
      <c r="E44" s="7" t="s">
        <v>171</v>
      </c>
      <c r="F44" s="11" t="s">
        <v>56</v>
      </c>
      <c r="G44" s="7" t="s">
        <v>26</v>
      </c>
      <c r="H44" s="7" t="s">
        <v>181</v>
      </c>
      <c r="I44" s="7" t="s">
        <v>63</v>
      </c>
      <c r="J44" s="2" t="str">
        <f t="shared" si="3"/>
        <v>犯罪的社会学和心理学分析◇2节◇周四第9,10节{第3-14周}◇石6-114◇120人</v>
      </c>
    </row>
    <row r="45" spans="1:10" ht="18" customHeight="1">
      <c r="A45" s="10">
        <v>120</v>
      </c>
      <c r="B45" s="7" t="s">
        <v>182</v>
      </c>
      <c r="C45" s="7" t="s">
        <v>183</v>
      </c>
      <c r="D45" s="7" t="str">
        <f t="shared" si="2"/>
        <v>34088</v>
      </c>
      <c r="E45" s="7" t="s">
        <v>171</v>
      </c>
      <c r="F45" s="11" t="s">
        <v>184</v>
      </c>
      <c r="G45" s="7" t="s">
        <v>26</v>
      </c>
      <c r="H45" s="7" t="s">
        <v>185</v>
      </c>
      <c r="I45" s="7" t="s">
        <v>76</v>
      </c>
      <c r="J45" s="2" t="str">
        <f t="shared" si="3"/>
        <v>世界旅游与经济◇2节◇周四第9,10节{第3-14周}◇石6-212◇120人</v>
      </c>
    </row>
    <row r="46" spans="1:10" ht="18" customHeight="1">
      <c r="A46" s="7">
        <v>70</v>
      </c>
      <c r="B46" s="7" t="s">
        <v>186</v>
      </c>
      <c r="C46" s="7" t="s">
        <v>187</v>
      </c>
      <c r="D46" s="7" t="str">
        <f t="shared" si="2"/>
        <v>49002</v>
      </c>
      <c r="E46" s="7" t="s">
        <v>171</v>
      </c>
      <c r="F46" s="22" t="s">
        <v>30</v>
      </c>
      <c r="G46" s="7" t="s">
        <v>26</v>
      </c>
      <c r="H46" s="7" t="s">
        <v>188</v>
      </c>
      <c r="I46" s="7" t="s">
        <v>81</v>
      </c>
      <c r="J46" s="2" t="str">
        <f t="shared" si="3"/>
        <v>体育舞蹈◇2节◇周四第9,10节{第3-14周}◇石C6-101◇70人</v>
      </c>
    </row>
    <row r="47" spans="1:10" ht="18" customHeight="1">
      <c r="A47" s="7">
        <v>74</v>
      </c>
      <c r="B47" s="7" t="s">
        <v>82</v>
      </c>
      <c r="C47" s="7" t="s">
        <v>90</v>
      </c>
      <c r="D47" s="7" t="str">
        <f t="shared" si="2"/>
        <v>49033</v>
      </c>
      <c r="E47" s="7" t="s">
        <v>171</v>
      </c>
      <c r="F47" s="22" t="s">
        <v>84</v>
      </c>
      <c r="G47" s="7" t="s">
        <v>26</v>
      </c>
      <c r="H47" s="7" t="s">
        <v>189</v>
      </c>
      <c r="I47" s="7" t="s">
        <v>81</v>
      </c>
      <c r="J47" s="2" t="str">
        <f t="shared" si="3"/>
        <v>乒乓球提高◇2节◇周四第9,10节{第3-14周}◇石C6-104◇74人</v>
      </c>
    </row>
    <row r="48" spans="1:10" ht="18" customHeight="1">
      <c r="A48" s="7">
        <v>75</v>
      </c>
      <c r="B48" s="7" t="s">
        <v>101</v>
      </c>
      <c r="C48" s="7" t="s">
        <v>102</v>
      </c>
      <c r="D48" s="7" t="str">
        <f t="shared" si="2"/>
        <v>49024</v>
      </c>
      <c r="E48" s="7" t="s">
        <v>171</v>
      </c>
      <c r="F48" s="22" t="s">
        <v>88</v>
      </c>
      <c r="G48" s="7" t="s">
        <v>26</v>
      </c>
      <c r="H48" s="7" t="s">
        <v>190</v>
      </c>
      <c r="I48" s="7" t="s">
        <v>81</v>
      </c>
      <c r="J48" s="2" t="str">
        <f t="shared" si="3"/>
        <v>篮球提高◇2节◇周四第9,10节{第3-14周}◇石C6-106◇75人</v>
      </c>
    </row>
    <row r="49" spans="1:10" ht="18" customHeight="1">
      <c r="A49" s="7">
        <v>70</v>
      </c>
      <c r="B49" s="7" t="s">
        <v>191</v>
      </c>
      <c r="C49" s="7" t="s">
        <v>192</v>
      </c>
      <c r="D49" s="7" t="str">
        <f t="shared" si="2"/>
        <v>49039</v>
      </c>
      <c r="E49" s="7" t="s">
        <v>171</v>
      </c>
      <c r="F49" s="21" t="s">
        <v>79</v>
      </c>
      <c r="G49" s="7" t="s">
        <v>13</v>
      </c>
      <c r="H49" s="7" t="s">
        <v>193</v>
      </c>
      <c r="I49" s="7" t="s">
        <v>81</v>
      </c>
      <c r="J49" s="2" t="str">
        <f t="shared" si="3"/>
        <v>太极拳◇2节◇周四第9,10节{第3-14周}◇江2-105◇70人</v>
      </c>
    </row>
    <row r="50" spans="1:10" ht="18" customHeight="1">
      <c r="A50" s="7">
        <v>70</v>
      </c>
      <c r="B50" s="7" t="s">
        <v>97</v>
      </c>
      <c r="C50" s="7" t="s">
        <v>194</v>
      </c>
      <c r="D50" s="7" t="str">
        <f t="shared" si="2"/>
        <v>49048</v>
      </c>
      <c r="E50" s="7" t="s">
        <v>171</v>
      </c>
      <c r="F50" s="22" t="s">
        <v>91</v>
      </c>
      <c r="G50" s="7" t="s">
        <v>26</v>
      </c>
      <c r="H50" s="7" t="s">
        <v>195</v>
      </c>
      <c r="I50" s="7" t="s">
        <v>81</v>
      </c>
      <c r="J50" s="2" t="str">
        <f t="shared" si="3"/>
        <v>网球提高◇2节◇周四第9,10节{第3-14周}◇石C6-107◇70人</v>
      </c>
    </row>
    <row r="51" spans="1:10" ht="18" customHeight="1">
      <c r="A51" s="7">
        <v>70</v>
      </c>
      <c r="B51" s="7" t="s">
        <v>123</v>
      </c>
      <c r="C51" s="7" t="s">
        <v>196</v>
      </c>
      <c r="D51" s="7" t="str">
        <f t="shared" si="2"/>
        <v>49043</v>
      </c>
      <c r="E51" s="7" t="s">
        <v>171</v>
      </c>
      <c r="F51" s="22" t="s">
        <v>99</v>
      </c>
      <c r="G51" s="7" t="s">
        <v>26</v>
      </c>
      <c r="H51" s="7" t="s">
        <v>197</v>
      </c>
      <c r="I51" s="7" t="s">
        <v>81</v>
      </c>
      <c r="J51" s="2" t="str">
        <f t="shared" si="3"/>
        <v>羽毛球提高◇2节◇周四第9,10节{第3-14周}◇石C6-108◇70人</v>
      </c>
    </row>
    <row r="52" spans="1:10" ht="18" customHeight="1">
      <c r="A52" s="7">
        <v>57</v>
      </c>
      <c r="B52" s="7" t="s">
        <v>119</v>
      </c>
      <c r="C52" s="7" t="s">
        <v>198</v>
      </c>
      <c r="D52" s="7" t="str">
        <f t="shared" si="2"/>
        <v>49044</v>
      </c>
      <c r="E52" s="7" t="s">
        <v>171</v>
      </c>
      <c r="F52" s="21" t="s">
        <v>117</v>
      </c>
      <c r="G52" s="7" t="s">
        <v>13</v>
      </c>
      <c r="H52" s="7" t="s">
        <v>199</v>
      </c>
      <c r="I52" s="7" t="s">
        <v>81</v>
      </c>
      <c r="J52" s="2" t="str">
        <f t="shared" si="3"/>
        <v>足球提高◇2节◇周四第9,10节{第3-14周}◇江2-106◇57人</v>
      </c>
    </row>
    <row r="53" spans="1:10" ht="18" customHeight="1">
      <c r="A53" s="7">
        <v>70</v>
      </c>
      <c r="B53" s="7" t="s">
        <v>200</v>
      </c>
      <c r="C53" s="7" t="s">
        <v>201</v>
      </c>
      <c r="D53" s="7" t="str">
        <f t="shared" si="2"/>
        <v>49013</v>
      </c>
      <c r="E53" s="7" t="s">
        <v>171</v>
      </c>
      <c r="F53" s="22" t="s">
        <v>103</v>
      </c>
      <c r="G53" s="7" t="s">
        <v>26</v>
      </c>
      <c r="H53" s="7" t="s">
        <v>202</v>
      </c>
      <c r="I53" s="7" t="s">
        <v>81</v>
      </c>
      <c r="J53" s="2" t="str">
        <f t="shared" si="3"/>
        <v>瑜伽◇2节◇周四第9,10节{第3-14周}◇石C6-110◇70人</v>
      </c>
    </row>
    <row r="54" spans="1:10" ht="18" customHeight="1">
      <c r="A54" s="7">
        <v>70</v>
      </c>
      <c r="B54" s="7" t="s">
        <v>203</v>
      </c>
      <c r="C54" s="7" t="s">
        <v>204</v>
      </c>
      <c r="D54" s="7" t="str">
        <f t="shared" si="2"/>
        <v>49014</v>
      </c>
      <c r="E54" s="7" t="s">
        <v>171</v>
      </c>
      <c r="F54" s="22" t="s">
        <v>107</v>
      </c>
      <c r="G54" s="7" t="s">
        <v>26</v>
      </c>
      <c r="H54" s="7" t="s">
        <v>205</v>
      </c>
      <c r="I54" s="7" t="s">
        <v>81</v>
      </c>
      <c r="J54" s="2" t="str">
        <f t="shared" si="3"/>
        <v>排球提高◇2节◇周四第9,10节{第3-14周}◇石C6-112◇70人</v>
      </c>
    </row>
    <row r="55" spans="1:10" ht="18" customHeight="1">
      <c r="A55" s="7">
        <v>70</v>
      </c>
      <c r="B55" s="7" t="s">
        <v>203</v>
      </c>
      <c r="C55" s="7" t="s">
        <v>206</v>
      </c>
      <c r="D55" s="7" t="str">
        <f t="shared" si="2"/>
        <v>83072</v>
      </c>
      <c r="E55" s="7" t="s">
        <v>171</v>
      </c>
      <c r="F55" s="7" t="s">
        <v>207</v>
      </c>
      <c r="G55" s="7" t="s">
        <v>20</v>
      </c>
      <c r="H55" s="7" t="s">
        <v>208</v>
      </c>
      <c r="I55" s="7" t="s">
        <v>81</v>
      </c>
      <c r="J55" s="2" t="str">
        <f t="shared" si="3"/>
        <v>排球提高◇2节◇周四第9,10节{第3-14周}◇天1-205◇70人</v>
      </c>
    </row>
    <row r="56" spans="1:10" ht="18" customHeight="1">
      <c r="A56" s="7">
        <v>70</v>
      </c>
      <c r="B56" s="7" t="s">
        <v>101</v>
      </c>
      <c r="C56" s="7" t="s">
        <v>209</v>
      </c>
      <c r="D56" s="7" t="str">
        <f t="shared" si="2"/>
        <v>49035</v>
      </c>
      <c r="E56" s="7" t="s">
        <v>171</v>
      </c>
      <c r="F56" s="7" t="s">
        <v>19</v>
      </c>
      <c r="G56" s="7" t="s">
        <v>20</v>
      </c>
      <c r="H56" s="7" t="s">
        <v>210</v>
      </c>
      <c r="I56" s="7" t="s">
        <v>81</v>
      </c>
      <c r="J56" s="2" t="str">
        <f t="shared" si="3"/>
        <v>篮球提高◇2节◇周四第9,10节{第3-14周}◇天1-207◇70人</v>
      </c>
    </row>
    <row r="57" spans="1:10" ht="18" customHeight="1">
      <c r="A57" s="7">
        <v>47</v>
      </c>
      <c r="B57" s="7" t="s">
        <v>86</v>
      </c>
      <c r="C57" s="7" t="s">
        <v>211</v>
      </c>
      <c r="D57" s="7" t="str">
        <f t="shared" si="2"/>
        <v>49054</v>
      </c>
      <c r="E57" s="7" t="s">
        <v>171</v>
      </c>
      <c r="F57" s="22" t="s">
        <v>212</v>
      </c>
      <c r="G57" s="7" t="s">
        <v>26</v>
      </c>
      <c r="H57" s="7" t="s">
        <v>213</v>
      </c>
      <c r="I57" s="7" t="s">
        <v>81</v>
      </c>
      <c r="J57" s="2" t="str">
        <f t="shared" si="3"/>
        <v>健美操提高◇2节◇周四第9,10节{第3-14周}◇石C6-105◇47人</v>
      </c>
    </row>
    <row r="58" spans="1:10" ht="18" customHeight="1">
      <c r="A58" s="7">
        <v>74</v>
      </c>
      <c r="B58" s="7" t="s">
        <v>123</v>
      </c>
      <c r="C58" s="7" t="s">
        <v>214</v>
      </c>
      <c r="D58" s="7" t="str">
        <f t="shared" si="2"/>
        <v>49011</v>
      </c>
      <c r="E58" s="7" t="s">
        <v>171</v>
      </c>
      <c r="F58" s="22" t="s">
        <v>110</v>
      </c>
      <c r="G58" s="7" t="s">
        <v>26</v>
      </c>
      <c r="H58" s="7" t="s">
        <v>215</v>
      </c>
      <c r="I58" s="7" t="s">
        <v>81</v>
      </c>
      <c r="J58" s="2" t="str">
        <f t="shared" si="3"/>
        <v>羽毛球提高◇2节◇周四第9,10节{第3-14周}◇石C6-201◇74人</v>
      </c>
    </row>
    <row r="59" spans="1:10" ht="18" customHeight="1">
      <c r="A59" s="7">
        <v>70</v>
      </c>
      <c r="B59" s="7" t="s">
        <v>101</v>
      </c>
      <c r="C59" s="7" t="s">
        <v>216</v>
      </c>
      <c r="D59" s="7" t="str">
        <f t="shared" si="2"/>
        <v>49028</v>
      </c>
      <c r="E59" s="7" t="s">
        <v>171</v>
      </c>
      <c r="F59" s="21" t="s">
        <v>217</v>
      </c>
      <c r="G59" s="7" t="s">
        <v>13</v>
      </c>
      <c r="H59" s="7" t="s">
        <v>218</v>
      </c>
      <c r="I59" s="7" t="s">
        <v>81</v>
      </c>
      <c r="J59" s="2" t="str">
        <f t="shared" si="3"/>
        <v>篮球提高◇2节◇周四第9,10节{第3-14周}◇江2-108◇70人</v>
      </c>
    </row>
    <row r="60" spans="1:10" ht="18" customHeight="1">
      <c r="A60" s="7">
        <v>70</v>
      </c>
      <c r="B60" s="7" t="s">
        <v>93</v>
      </c>
      <c r="C60" s="7" t="s">
        <v>219</v>
      </c>
      <c r="D60" s="7" t="str">
        <f t="shared" si="2"/>
        <v>83869</v>
      </c>
      <c r="E60" s="7" t="s">
        <v>171</v>
      </c>
      <c r="F60" s="22" t="s">
        <v>114</v>
      </c>
      <c r="G60" s="7" t="s">
        <v>26</v>
      </c>
      <c r="H60" s="7" t="s">
        <v>220</v>
      </c>
      <c r="I60" s="7" t="s">
        <v>81</v>
      </c>
      <c r="J60" s="2" t="str">
        <f t="shared" si="3"/>
        <v>跆拳道提高◇2节◇周四第9,10节{第3-14周}◇石C6-204◇70人</v>
      </c>
    </row>
    <row r="71" ht="18" customHeight="1">
      <c r="D71" s="1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pane xSplit="3" ySplit="1" topLeftCell="D41" activePane="bottomRight" state="frozen"/>
      <selection pane="bottomRight" activeCell="F2" sqref="F2"/>
    </sheetView>
  </sheetViews>
  <sheetFormatPr defaultColWidth="20.625" defaultRowHeight="39.75" customHeight="1"/>
  <cols>
    <col min="1" max="1" width="9.25390625" style="0" customWidth="1"/>
    <col min="2" max="2" width="11.00390625" style="0" customWidth="1"/>
    <col min="3" max="3" width="23.75390625" style="0" customWidth="1"/>
    <col min="4" max="8" width="20.625" style="17" customWidth="1"/>
  </cols>
  <sheetData>
    <row r="1" spans="1:8" s="16" customFormat="1" ht="18.75" customHeight="1">
      <c r="A1" s="16" t="s">
        <v>2</v>
      </c>
      <c r="B1" s="16" t="s">
        <v>3</v>
      </c>
      <c r="C1" s="16" t="s">
        <v>8</v>
      </c>
      <c r="D1" s="23" t="s">
        <v>11</v>
      </c>
      <c r="E1" s="19" t="s">
        <v>18</v>
      </c>
      <c r="F1" s="19" t="s">
        <v>141</v>
      </c>
      <c r="G1" s="24" t="s">
        <v>150</v>
      </c>
      <c r="H1" s="24" t="s">
        <v>171</v>
      </c>
    </row>
    <row r="2" spans="1:8" ht="39.75" customHeight="1">
      <c r="A2" t="str">
        <f>'总表'!C32</f>
        <v>郭晓阳</v>
      </c>
      <c r="B2" t="str">
        <f>'总表'!D32</f>
        <v>29078</v>
      </c>
      <c r="C2" t="str">
        <f>'总表'!I32</f>
        <v>建筑与城市规划学院</v>
      </c>
      <c r="D2" s="17">
        <f>IF($D$1='总表'!$E32,'总表'!$J32,"")</f>
      </c>
      <c r="E2" s="17">
        <f>IF($E$1='总表'!$E32,'总表'!$J32,"")</f>
      </c>
      <c r="F2" s="17" t="str">
        <f>IF($F$1='总表'!$E32,'总表'!$J32,"")</f>
        <v>室内设计规范与法规◇2节◇周二第9,10节{第9-16周}◇江2-207◇28人</v>
      </c>
      <c r="G2" s="17">
        <f>IF($G$1='总表'!$E32,'总表'!$J32,"")</f>
      </c>
      <c r="H2" s="17">
        <f>IF($H$1='总表'!$E32,'总表'!$J32,"")</f>
      </c>
    </row>
    <row r="3" spans="1:8" ht="39.75" customHeight="1">
      <c r="A3" t="str">
        <f>'总表'!C2</f>
        <v>金双</v>
      </c>
      <c r="B3" t="str">
        <f>'总表'!D2</f>
        <v>29116</v>
      </c>
      <c r="C3" t="str">
        <f>'总表'!I2</f>
        <v>建筑与城市规划学院</v>
      </c>
      <c r="D3" s="17" t="str">
        <f>IF($D$1='总表'!$E2,'总表'!$J2,"")</f>
        <v>景观文化与美学◇2节◇周二第9,10节{第1-8周}◇江2-222◇29人</v>
      </c>
      <c r="E3" s="17">
        <f>IF($E$1='总表'!$E2,'总表'!$J2,"")</f>
      </c>
      <c r="F3" s="17">
        <f>IF($F$1='总表'!$E2,'总表'!$J2,"")</f>
      </c>
      <c r="G3" s="17">
        <f>IF($G$1='总表'!$E2,'总表'!$J2,"")</f>
      </c>
      <c r="H3" s="17">
        <f>IF($H$1='总表'!$E2,'总表'!$J2,"")</f>
      </c>
    </row>
    <row r="4" spans="1:8" ht="39.75" customHeight="1">
      <c r="A4" t="str">
        <f>'总表'!C33</f>
        <v>胡炜</v>
      </c>
      <c r="B4" t="str">
        <f>'总表'!D33</f>
        <v>29150</v>
      </c>
      <c r="C4" t="str">
        <f>'总表'!I33</f>
        <v>建筑与城市规划学院</v>
      </c>
      <c r="D4" s="17">
        <f>IF($D$1='总表'!$E33,'总表'!$J33,"")</f>
      </c>
      <c r="E4" s="17">
        <f>IF($E$1='总表'!$E33,'总表'!$J33,"")</f>
      </c>
      <c r="F4" s="17" t="str">
        <f>IF($F$1='总表'!$E33,'总表'!$J33,"")</f>
        <v>美学概论◇2节◇周二第9,10节{第9-16周}◇江2-208◇13人</v>
      </c>
      <c r="G4" s="17">
        <f>IF($G$1='总表'!$E33,'总表'!$J33,"")</f>
      </c>
      <c r="H4" s="17">
        <f>IF($H$1='总表'!$E33,'总表'!$J33,"")</f>
      </c>
    </row>
    <row r="5" spans="1:8" ht="39.75" customHeight="1">
      <c r="A5" t="str">
        <f>'总表'!C39</f>
        <v>陈振飞</v>
      </c>
      <c r="B5" t="str">
        <f>'总表'!D39</f>
        <v>31160</v>
      </c>
      <c r="C5" t="str">
        <f>'总表'!I39</f>
        <v>土木工程学院</v>
      </c>
      <c r="D5" s="17">
        <f>IF($D$1='总表'!$E39,'总表'!$J39,"")</f>
      </c>
      <c r="E5" s="17">
        <f>IF($E$1='总表'!$E39,'总表'!$J39,"")</f>
      </c>
      <c r="F5" s="17">
        <f>IF($F$1='总表'!$E39,'总表'!$J39,"")</f>
      </c>
      <c r="G5" s="17" t="str">
        <f>IF($G$1='总表'!$E39,'总表'!$J39,"")</f>
        <v>相声入门与鉴赏◇2节◇周三第12,13节{第3-14周}◇石6-114◇120人</v>
      </c>
      <c r="H5" s="17">
        <f>IF($H$1='总表'!$E39,'总表'!$J39,"")</f>
      </c>
    </row>
    <row r="6" spans="1:8" ht="39.75" customHeight="1">
      <c r="A6" t="str">
        <f>'总表'!C31</f>
        <v>顾亚敏</v>
      </c>
      <c r="B6" t="str">
        <f>'总表'!D31</f>
        <v>31164</v>
      </c>
      <c r="C6" t="str">
        <f>'总表'!I31</f>
        <v>土木工程学院</v>
      </c>
      <c r="D6" s="17">
        <f>IF($D$1='总表'!$E31,'总表'!$J31,"")</f>
      </c>
      <c r="E6" s="17" t="str">
        <f>IF($E$1='总表'!$E31,'总表'!$J31,"")</f>
        <v>珠宝鉴赏与珠宝文化◇2节◇周二第9,10节{第3-14周}◇石C5-307◇102人</v>
      </c>
      <c r="F6" s="17">
        <f>IF($F$1='总表'!$E31,'总表'!$J31,"")</f>
      </c>
      <c r="G6" s="17">
        <f>IF($G$1='总表'!$E31,'总表'!$J31,"")</f>
      </c>
      <c r="H6" s="17">
        <f>IF($H$1='总表'!$E31,'总表'!$J31,"")</f>
      </c>
    </row>
    <row r="7" spans="1:8" ht="39.75" customHeight="1">
      <c r="A7" t="str">
        <f>'总表'!C7</f>
        <v>高恩婷</v>
      </c>
      <c r="B7" t="str">
        <f>'总表'!D7</f>
        <v>33032</v>
      </c>
      <c r="C7" t="str">
        <f>'总表'!I7</f>
        <v>电子与信息工程学院</v>
      </c>
      <c r="D7" s="17">
        <f>IF($D$1='总表'!$E7,'总表'!$J7,"")</f>
      </c>
      <c r="E7" s="17" t="str">
        <f>IF($E$1='总表'!$E7,'总表'!$J7,"")</f>
        <v>Python编程之美◇2节◇周二第9,10节{第3-14周}◇石7-103◇53人</v>
      </c>
      <c r="F7" s="17">
        <f>IF($F$1='总表'!$E7,'总表'!$J7,"")</f>
      </c>
      <c r="G7" s="17">
        <f>IF($G$1='总表'!$E7,'总表'!$J7,"")</f>
      </c>
      <c r="H7" s="17">
        <f>IF($H$1='总表'!$E7,'总表'!$J7,"")</f>
      </c>
    </row>
    <row r="8" spans="1:8" ht="39.75" customHeight="1">
      <c r="A8" t="str">
        <f>'总表'!C45</f>
        <v>冉耘豪</v>
      </c>
      <c r="B8" t="str">
        <f>'总表'!D45</f>
        <v>34088</v>
      </c>
      <c r="C8" t="str">
        <f>'总表'!I45</f>
        <v>商学院</v>
      </c>
      <c r="D8" s="17">
        <f>IF($D$1='总表'!$E45,'总表'!$J45,"")</f>
      </c>
      <c r="E8" s="17">
        <f>IF($E$1='总表'!$E45,'总表'!$J45,"")</f>
      </c>
      <c r="F8" s="17">
        <f>IF($F$1='总表'!$E45,'总表'!$J45,"")</f>
      </c>
      <c r="G8" s="17">
        <f>IF($G$1='总表'!$E45,'总表'!$J45,"")</f>
      </c>
      <c r="H8" s="17" t="str">
        <f>IF($H$1='总表'!$E45,'总表'!$J45,"")</f>
        <v>世界旅游与经济◇2节◇周四第9,10节{第3-14周}◇石6-212◇120人</v>
      </c>
    </row>
    <row r="9" spans="1:8" ht="39.75" customHeight="1">
      <c r="A9" t="str">
        <f>'总表'!C15</f>
        <v>于德珍</v>
      </c>
      <c r="B9" t="str">
        <f>'总表'!D15</f>
        <v>35013</v>
      </c>
      <c r="C9" t="str">
        <f>'总表'!I15</f>
        <v>商学院</v>
      </c>
      <c r="D9" s="17">
        <f>IF($D$1='总表'!$E15,'总表'!$J15,"")</f>
      </c>
      <c r="E9" s="17" t="str">
        <f>IF($E$1='总表'!$E15,'总表'!$J15,"")</f>
        <v>日语入门◇2节◇周二第9,10节{第3-14周}◇石C5-305◇120人</v>
      </c>
      <c r="F9" s="17">
        <f>IF($F$1='总表'!$E15,'总表'!$J15,"")</f>
      </c>
      <c r="G9" s="17" t="str">
        <f>IF($G$1='总表'!$E38,'总表'!$J38,"")</f>
        <v>日语入门◇2节◇周三第12,13节{第3-14周}◇江J-9◇105人</v>
      </c>
      <c r="H9" s="17">
        <f>IF($H$1='总表'!$E15,'总表'!$J15,"")</f>
      </c>
    </row>
    <row r="10" spans="1:8" ht="39.75" customHeight="1">
      <c r="A10" t="str">
        <f>'总表'!C14</f>
        <v>周丽丽</v>
      </c>
      <c r="B10" t="str">
        <f>'总表'!D14</f>
        <v>36057</v>
      </c>
      <c r="C10" t="str">
        <f>'总表'!I14</f>
        <v>人文学院</v>
      </c>
      <c r="D10" s="17">
        <f>IF($D$1='总表'!$E14,'总表'!$J14,"")</f>
      </c>
      <c r="E10" s="17" t="str">
        <f>IF($E$1='总表'!$E14,'总表'!$J14,"")</f>
        <v>犯罪的社会学和心理学分析◇2节◇周二第9,10节{第3-14周}◇江J-9◇120人</v>
      </c>
      <c r="F10" s="17">
        <f>IF($F$1='总表'!$E14,'总表'!$J14,"")</f>
      </c>
      <c r="G10" s="17">
        <f>IF($G$1='总表'!$E14,'总表'!$J14,"")</f>
      </c>
      <c r="H10" s="17" t="str">
        <f>IF($H$1='总表'!$E44,'总表'!$J44,"")</f>
        <v>犯罪的社会学和心理学分析◇2节◇周四第9,10节{第3-14周}◇石6-114◇120人</v>
      </c>
    </row>
    <row r="11" spans="1:8" ht="39.75" customHeight="1">
      <c r="A11" t="str">
        <f>'总表'!C13</f>
        <v>赵琪</v>
      </c>
      <c r="B11" t="str">
        <f>'总表'!D13</f>
        <v>36063</v>
      </c>
      <c r="C11" t="str">
        <f>'总表'!I13</f>
        <v>人文学院</v>
      </c>
      <c r="D11" s="17">
        <f>IF($D$1='总表'!$E13,'总表'!$J13,"")</f>
      </c>
      <c r="E11" s="17" t="str">
        <f>IF($E$1='总表'!$E13,'总表'!$J13,"")</f>
        <v>古代神话传说十二讲◇2节◇周二第9,10节{第3-14周}◇石6-312◇120人</v>
      </c>
      <c r="F11" s="17">
        <f>IF($F$1='总表'!$E13,'总表'!$J13,"")</f>
      </c>
      <c r="G11" s="17">
        <f>IF($G$1='总表'!$E13,'总表'!$J13,"")</f>
      </c>
      <c r="H11" s="17" t="str">
        <f>IF($H$1='总表'!$E43,'总表'!$J43,"")</f>
        <v>中外帝王风云十二讲◇2节◇周四第9,10节{第3-14周}◇石6-112◇87人</v>
      </c>
    </row>
    <row r="12" spans="1:8" ht="39.75" customHeight="1">
      <c r="A12" t="str">
        <f>'总表'!C41</f>
        <v>胡海宝</v>
      </c>
      <c r="B12" t="str">
        <f>'总表'!D41</f>
        <v>36079</v>
      </c>
      <c r="C12" t="str">
        <f>'总表'!I41</f>
        <v>人文学院</v>
      </c>
      <c r="D12" s="17">
        <f>IF($D$1='总表'!$E41,'总表'!$J41,"")</f>
      </c>
      <c r="E12" s="17">
        <f>IF($E$1='总表'!$E41,'总表'!$J41,"")</f>
      </c>
      <c r="F12" s="17">
        <f>IF($F$1='总表'!$E41,'总表'!$J41,"")</f>
      </c>
      <c r="G12" s="17">
        <f>IF($G$1='总表'!$E41,'总表'!$J41,"")</f>
      </c>
      <c r="H12" s="17" t="str">
        <f>IF($H$1='总表'!$E41,'总表'!$J41,"")</f>
        <v>《周易》解读：古人对命运的测算与理解◇2节◇周四第9,10节{第3-14周}◇石6-106◇80人</v>
      </c>
    </row>
    <row r="13" spans="1:8" ht="39.75" customHeight="1">
      <c r="A13" t="str">
        <f>'总表'!C12</f>
        <v>袁成亮</v>
      </c>
      <c r="B13" t="str">
        <f>'总表'!D12</f>
        <v>38017</v>
      </c>
      <c r="C13" t="str">
        <f>'总表'!I12</f>
        <v>人文学院</v>
      </c>
      <c r="D13" s="17">
        <f>IF($D$1='总表'!$E12,'总表'!$J12,"")</f>
      </c>
      <c r="E13" s="17" t="str">
        <f>IF($E$1='总表'!$E12,'总表'!$J12,"")</f>
        <v>中国艺术十二讲◇2节◇周二第9,10节{第3-14周}◇石6-118◇80人</v>
      </c>
      <c r="F13" s="17">
        <f>IF($F$1='总表'!$E12,'总表'!$J12,"")</f>
      </c>
      <c r="G13" s="17">
        <f>IF($G$1='总表'!$E12,'总表'!$J12,"")</f>
      </c>
      <c r="H13" s="17">
        <f>IF($H$1='总表'!$E12,'总表'!$J12,"")</f>
      </c>
    </row>
    <row r="14" spans="1:8" ht="39.75" customHeight="1">
      <c r="A14" t="str">
        <f>'总表'!C42</f>
        <v>张宗华</v>
      </c>
      <c r="B14" t="str">
        <f>'总表'!D42</f>
        <v>38032</v>
      </c>
      <c r="C14" t="str">
        <f>'总表'!I42</f>
        <v>人文学院</v>
      </c>
      <c r="D14" s="17">
        <f>IF($D$1='总表'!$E42,'总表'!$J42,"")</f>
      </c>
      <c r="E14" s="17">
        <f>IF($E$1='总表'!$E42,'总表'!$J42,"")</f>
      </c>
      <c r="F14" s="17">
        <f>IF($F$1='总表'!$E42,'总表'!$J42,"")</f>
      </c>
      <c r="G14" s="17">
        <f>IF($G$1='总表'!$E42,'总表'!$J42,"")</f>
      </c>
      <c r="H14" s="17" t="str">
        <f>IF($H$1='总表'!$E42,'总表'!$J42,"")</f>
        <v>从艺术角度欣赏俄罗斯历史文化◇2节◇周四第9,10节{第3-14周}◇石6-216◇47人</v>
      </c>
    </row>
    <row r="15" spans="1:8" ht="39.75" customHeight="1">
      <c r="A15" t="str">
        <f>'总表'!C5</f>
        <v>陆霄鹰</v>
      </c>
      <c r="B15" t="str">
        <f>'总表'!D5</f>
        <v>40006</v>
      </c>
      <c r="C15" t="str">
        <f>'总表'!I5</f>
        <v>传媒与视觉艺术学院</v>
      </c>
      <c r="D15" s="17">
        <f>IF($D$1='总表'!$E5,'总表'!$J5,"")</f>
      </c>
      <c r="E15" s="17" t="str">
        <f>IF($E$1='总表'!$E5,'总表'!$J5,"")</f>
        <v>中国画与中国画理论◇2节◇周二第9,10节{第3-14周}◇石C6-101◇72人</v>
      </c>
      <c r="F15" s="17">
        <f>IF($F$1='总表'!$E5,'总表'!$J5,"")</f>
      </c>
      <c r="G15" s="17">
        <f>IF($G$1='总表'!$E5,'总表'!$J5,"")</f>
      </c>
      <c r="H15" s="17">
        <f>IF($H$1='总表'!$E5,'总表'!$J5,"")</f>
      </c>
    </row>
    <row r="16" spans="1:8" ht="39.75" customHeight="1">
      <c r="A16" t="str">
        <f>'总表'!C11</f>
        <v>孙长安</v>
      </c>
      <c r="B16" t="str">
        <f>'总表'!D11</f>
        <v>41022</v>
      </c>
      <c r="C16" t="str">
        <f>'总表'!I11</f>
        <v>教育与公共管理学院</v>
      </c>
      <c r="D16" s="17">
        <f>IF($D$1='总表'!$E11,'总表'!$J11,"")</f>
      </c>
      <c r="E16" s="17" t="str">
        <f>IF($E$1='总表'!$E11,'总表'!$J11,"")</f>
        <v>心理学与生活◇2节◇周二第9,10节{第3-14周}◇石6-114◇118人</v>
      </c>
      <c r="F16" s="17">
        <f>IF($F$1='总表'!$E11,'总表'!$J11,"")</f>
      </c>
      <c r="G16" s="17" t="str">
        <f>IF($G$1='总表'!$E37,'总表'!$J37,"")</f>
        <v>心理学与生活◇2节◇周三第12,13节{第3-14周}◇天J2◇105人</v>
      </c>
      <c r="H16" s="17">
        <f>IF($H$1='总表'!$E11,'总表'!$J11,"")</f>
      </c>
    </row>
    <row r="17" spans="1:8" ht="39.75" customHeight="1">
      <c r="A17" t="str">
        <f>'总表'!C3</f>
        <v>丁国蓉</v>
      </c>
      <c r="B17" t="str">
        <f>'总表'!D3</f>
        <v>42015</v>
      </c>
      <c r="C17" t="str">
        <f>'总表'!I3</f>
        <v>传媒与视觉艺术学院</v>
      </c>
      <c r="D17" s="17">
        <f>IF($D$1='总表'!$E3,'总表'!$J3,"")</f>
      </c>
      <c r="E17" s="17" t="str">
        <f>IF($E$1='总表'!$E3,'总表'!$J3,"")</f>
        <v>昆曲艺术及音频制作◇2节◇周二第9,10节{第3-14周}◇天1-207◇51人</v>
      </c>
      <c r="F17" s="17">
        <f>IF($F$1='总表'!$E3,'总表'!$J3,"")</f>
      </c>
      <c r="G17" s="17">
        <f>IF($G$1='总表'!$E3,'总表'!$J3,"")</f>
      </c>
      <c r="H17" s="17">
        <f>IF($H$1='总表'!$E3,'总表'!$J3,"")</f>
      </c>
    </row>
    <row r="18" spans="1:8" ht="39.75" customHeight="1">
      <c r="A18" t="str">
        <f>'总表'!C4</f>
        <v>刘卫春</v>
      </c>
      <c r="B18" t="str">
        <f>'总表'!D4</f>
        <v>42016</v>
      </c>
      <c r="C18" t="str">
        <f>'总表'!I4</f>
        <v>传媒与视觉艺术学院</v>
      </c>
      <c r="D18" s="17">
        <f>IF($D$1='总表'!$E4,'总表'!$J4,"")</f>
      </c>
      <c r="E18" s="17" t="str">
        <f>IF($E$1='总表'!$E4,'总表'!$J4,"")</f>
        <v>影视心理◇2节◇周二第9,10节{第3-14周}◇石C5-204◇120人</v>
      </c>
      <c r="F18" s="17">
        <f>IF($F$1='总表'!$E4,'总表'!$J4,"")</f>
      </c>
      <c r="G18" s="17">
        <f>IF($G$1='总表'!$E4,'总表'!$J4,"")</f>
      </c>
      <c r="H18" s="17">
        <f>IF($H$1='总表'!$E4,'总表'!$J4,"")</f>
      </c>
    </row>
    <row r="19" spans="1:8" ht="39.75" customHeight="1">
      <c r="A19" t="str">
        <f>'总表'!C34</f>
        <v>邵斌</v>
      </c>
      <c r="B19" t="str">
        <f>'总表'!D34</f>
        <v>42019</v>
      </c>
      <c r="C19" t="str">
        <f>'总表'!I34</f>
        <v>传媒与视觉艺术学院</v>
      </c>
      <c r="D19" s="17">
        <f>IF($D$1='总表'!$E34,'总表'!$J34,"")</f>
      </c>
      <c r="E19" s="17">
        <f>IF($E$1='总表'!$E34,'总表'!$J34,"")</f>
      </c>
      <c r="F19" s="17">
        <f>IF($F$1='总表'!$E34,'总表'!$J34,"")</f>
      </c>
      <c r="G19" s="17" t="str">
        <f>IF($G$1='总表'!$E34,'总表'!$J34,"")</f>
        <v>认识电影◇2节◇周三第12,13节{第3-14周}◇江J-5◇107人</v>
      </c>
      <c r="H19" s="17">
        <f>IF($H$1='总表'!$E34,'总表'!$J34,"")</f>
      </c>
    </row>
    <row r="20" spans="1:8" ht="39.75" customHeight="1">
      <c r="A20" t="str">
        <f>'总表'!C8</f>
        <v>陈宏伟</v>
      </c>
      <c r="B20" t="str">
        <f>'总表'!D8</f>
        <v>45027</v>
      </c>
      <c r="C20" t="str">
        <f>'总表'!I8</f>
        <v>化学生物与材料工程学院</v>
      </c>
      <c r="D20" s="17">
        <f>IF($D$1='总表'!$E8,'总表'!$J8,"")</f>
      </c>
      <c r="E20" s="17" t="str">
        <f>IF($E$1='总表'!$E8,'总表'!$J8,"")</f>
        <v>中国茶文化与制茶工艺◇2节◇周二第9,10节{第3-14周}◇石C5-202◇174人</v>
      </c>
      <c r="F20" s="17">
        <f>IF($F$1='总表'!$E8,'总表'!$J8,"")</f>
      </c>
      <c r="G20" s="17">
        <f>IF($G$1='总表'!$E8,'总表'!$J8,"")</f>
      </c>
      <c r="H20" s="17">
        <f>IF($H$1='总表'!$E8,'总表'!$J8,"")</f>
      </c>
    </row>
    <row r="21" spans="1:8" ht="39.75" customHeight="1">
      <c r="A21" t="str">
        <f>'总表'!C10</f>
        <v>杨静</v>
      </c>
      <c r="B21" t="str">
        <f>'总表'!D10</f>
        <v>46029</v>
      </c>
      <c r="C21" t="str">
        <f>'总表'!I10</f>
        <v>化学生物与材料工程学院</v>
      </c>
      <c r="D21" s="17">
        <f>IF($D$1='总表'!$E10,'总表'!$J10,"")</f>
      </c>
      <c r="E21" s="17" t="str">
        <f>IF($E$1='总表'!$E10,'总表'!$J10,"")</f>
        <v>食品安全与化学◇2节◇周二第9,10节{第3-14周}◇石C5-306◇120人</v>
      </c>
      <c r="F21" s="17">
        <f>IF($F$1='总表'!$E10,'总表'!$J10,"")</f>
      </c>
      <c r="G21" s="17">
        <f>IF($G$1='总表'!$E10,'总表'!$J10,"")</f>
      </c>
      <c r="H21" s="17">
        <f>IF($H$1='总表'!$E10,'总表'!$J10,"")</f>
      </c>
    </row>
    <row r="22" spans="1:8" ht="39.75" customHeight="1">
      <c r="A22" t="str">
        <f>'总表'!C40</f>
        <v>杨建玫</v>
      </c>
      <c r="B22" t="str">
        <f>'总表'!D40</f>
        <v>47152</v>
      </c>
      <c r="C22" t="str">
        <f>'总表'!I40</f>
        <v>外国语学院</v>
      </c>
      <c r="D22" s="17">
        <f>IF($D$1='总表'!$E40,'总表'!$J40,"")</f>
      </c>
      <c r="E22" s="17">
        <f>IF($E$1='总表'!$E40,'总表'!$J40,"")</f>
      </c>
      <c r="F22" s="17">
        <f>IF($F$1='总表'!$E40,'总表'!$J40,"")</f>
      </c>
      <c r="G22" s="17" t="str">
        <f>IF($G$1='总表'!$E40,'总表'!$J40,"")</f>
        <v>英美名著电影赏析◇2节◇周三第12,13节{第3-14周}◇石C5-204◇120人</v>
      </c>
      <c r="H22" s="17">
        <f>IF($H$1='总表'!$E40,'总表'!$J40,"")</f>
      </c>
    </row>
    <row r="23" spans="1:8" ht="39.75" customHeight="1">
      <c r="A23" t="str">
        <f>'总表'!C36</f>
        <v>白云</v>
      </c>
      <c r="B23" t="str">
        <f>'总表'!D36</f>
        <v>48011</v>
      </c>
      <c r="C23" t="str">
        <f>'总表'!I36</f>
        <v>电子与信息工程学院</v>
      </c>
      <c r="D23" s="17">
        <f>IF($D$1='总表'!$E36,'总表'!$J36,"")</f>
      </c>
      <c r="E23" s="17">
        <f>IF($E$1='总表'!$E36,'总表'!$J36,"")</f>
      </c>
      <c r="F23" s="17">
        <f>IF($F$1='总表'!$E36,'总表'!$J36,"")</f>
      </c>
      <c r="G23" s="17" t="str">
        <f>IF($G$1='总表'!$E36,'总表'!$J36,"")</f>
        <v>计算机辅助设计基础(CAD)◇2节◇周三第12,13节{第3-14周}◇江J-8◇85人</v>
      </c>
      <c r="H23" s="17">
        <f>IF($H$1='总表'!$E36,'总表'!$J36,"")</f>
      </c>
    </row>
    <row r="24" spans="1:8" ht="39.75" customHeight="1">
      <c r="A24" t="str">
        <f>'总表'!C46</f>
        <v>杜凤翠</v>
      </c>
      <c r="B24" t="str">
        <f>'总表'!D46</f>
        <v>49002</v>
      </c>
      <c r="C24" t="str">
        <f>'总表'!I46</f>
        <v>体育部</v>
      </c>
      <c r="D24" s="17">
        <f>IF($D$1='总表'!$E46,'总表'!$J46,"")</f>
      </c>
      <c r="E24" s="17">
        <f>IF($E$1='总表'!$E46,'总表'!$J46,"")</f>
      </c>
      <c r="F24" s="17">
        <f>IF($F$1='总表'!$E46,'总表'!$J46,"")</f>
      </c>
      <c r="G24" s="17">
        <f>IF($G$1='总表'!$E46,'总表'!$J46,"")</f>
      </c>
      <c r="H24" s="17" t="str">
        <f>IF($H$1='总表'!$E46,'总表'!$J46,"")</f>
        <v>体育舞蹈◇2节◇周四第9,10节{第3-14周}◇石C6-101◇70人</v>
      </c>
    </row>
    <row r="25" spans="1:8" ht="39.75" customHeight="1">
      <c r="A25" t="str">
        <f>'总表'!C21</f>
        <v>江旭氢</v>
      </c>
      <c r="B25" t="str">
        <f>'总表'!D21</f>
        <v>49010</v>
      </c>
      <c r="C25" t="str">
        <f>'总表'!I21</f>
        <v>体育部</v>
      </c>
      <c r="D25" s="17">
        <f>IF($D$1='总表'!$E21,'总表'!$J21,"")</f>
      </c>
      <c r="E25" s="17" t="str">
        <f>IF($E$1='总表'!$E21,'总表'!$J21,"")</f>
        <v>网球提高◇2节◇周二第9,10节{第3-14周}◇石C6-108◇70人</v>
      </c>
      <c r="F25" s="17">
        <f>IF($F$1='总表'!$E21,'总表'!$J21,"")</f>
      </c>
      <c r="G25" s="17">
        <f>IF($G$1='总表'!$E21,'总表'!$J21,"")</f>
      </c>
      <c r="H25" s="17">
        <f>IF($H$1='总表'!$E21,'总表'!$J21,"")</f>
      </c>
    </row>
    <row r="26" spans="1:8" ht="39.75" customHeight="1">
      <c r="A26" t="str">
        <f>'总表'!C58</f>
        <v>张宏伟</v>
      </c>
      <c r="B26" t="str">
        <f>'总表'!D58</f>
        <v>49011</v>
      </c>
      <c r="C26" t="str">
        <f>'总表'!I58</f>
        <v>体育部</v>
      </c>
      <c r="D26" s="17">
        <f>IF($D$1='总表'!$E58,'总表'!$J58,"")</f>
      </c>
      <c r="E26" s="17">
        <f>IF($E$1='总表'!$E58,'总表'!$J58,"")</f>
      </c>
      <c r="F26" s="17">
        <f>IF($F$1='总表'!$E58,'总表'!$J58,"")</f>
      </c>
      <c r="G26" s="17">
        <f>IF($G$1='总表'!$E58,'总表'!$J58,"")</f>
      </c>
      <c r="H26" s="17" t="str">
        <f>IF($H$1='总表'!$E58,'总表'!$J58,"")</f>
        <v>羽毛球提高◇2节◇周四第9,10节{第3-14周}◇石C6-201◇74人</v>
      </c>
    </row>
    <row r="27" spans="1:8" ht="39.75" customHeight="1">
      <c r="A27" t="str">
        <f>'总表'!C53</f>
        <v>王华</v>
      </c>
      <c r="B27" t="str">
        <f>'总表'!D53</f>
        <v>49013</v>
      </c>
      <c r="C27" t="str">
        <f>'总表'!I53</f>
        <v>体育部</v>
      </c>
      <c r="D27" s="17">
        <f>IF($D$1='总表'!$E53,'总表'!$J53,"")</f>
      </c>
      <c r="E27" s="17">
        <f>IF($E$1='总表'!$E53,'总表'!$J53,"")</f>
      </c>
      <c r="F27" s="17">
        <f>IF($F$1='总表'!$E53,'总表'!$J53,"")</f>
      </c>
      <c r="G27" s="17">
        <f>IF($G$1='总表'!$E53,'总表'!$J53,"")</f>
      </c>
      <c r="H27" s="17" t="str">
        <f>IF($H$1='总表'!$E53,'总表'!$J53,"")</f>
        <v>瑜伽◇2节◇周四第9,10节{第3-14周}◇石C6-110◇70人</v>
      </c>
    </row>
    <row r="28" spans="1:8" ht="39.75" customHeight="1">
      <c r="A28" t="str">
        <f>'总表'!C54</f>
        <v>武文杰</v>
      </c>
      <c r="B28" t="str">
        <f>'总表'!D54</f>
        <v>49014</v>
      </c>
      <c r="C28" t="str">
        <f>'总表'!I54</f>
        <v>体育部</v>
      </c>
      <c r="D28" s="17">
        <f>IF($D$1='总表'!$E54,'总表'!$J54,"")</f>
      </c>
      <c r="E28" s="17">
        <f>IF($E$1='总表'!$E54,'总表'!$J54,"")</f>
      </c>
      <c r="F28" s="17">
        <f>IF($F$1='总表'!$E54,'总表'!$J54,"")</f>
      </c>
      <c r="G28" s="17">
        <f>IF($G$1='总表'!$E54,'总表'!$J54,"")</f>
      </c>
      <c r="H28" s="17" t="str">
        <f>IF($H$1='总表'!$E54,'总表'!$J54,"")</f>
        <v>排球提高◇2节◇周四第9,10节{第3-14周}◇石C6-112◇70人</v>
      </c>
    </row>
    <row r="29" spans="1:8" ht="39.75" customHeight="1">
      <c r="A29" t="str">
        <f>'总表'!C23</f>
        <v>戚学家</v>
      </c>
      <c r="B29" t="str">
        <f>'总表'!D23</f>
        <v>49015</v>
      </c>
      <c r="C29" t="str">
        <f>'总表'!I23</f>
        <v>体育部</v>
      </c>
      <c r="D29" s="17">
        <f>IF($D$1='总表'!$E23,'总表'!$J23,"")</f>
      </c>
      <c r="E29" s="17" t="str">
        <f>IF($E$1='总表'!$E23,'总表'!$J23,"")</f>
        <v>气排球提高◇2节◇周二第9,10节{第3-14周}◇石C6-112◇70人</v>
      </c>
      <c r="F29" s="17">
        <f>IF($F$1='总表'!$E23,'总表'!$J23,"")</f>
      </c>
      <c r="G29" s="17">
        <f>IF($G$1='总表'!$E23,'总表'!$J23,"")</f>
      </c>
      <c r="H29" s="17">
        <f>IF($H$1='总表'!$E23,'总表'!$J23,"")</f>
      </c>
    </row>
    <row r="30" spans="1:8" ht="39.75" customHeight="1">
      <c r="A30" t="str">
        <f>'总表'!C24</f>
        <v>任云峰</v>
      </c>
      <c r="B30" t="str">
        <f>'总表'!D24</f>
        <v>49016</v>
      </c>
      <c r="C30" t="str">
        <f>'总表'!I24</f>
        <v>体育部</v>
      </c>
      <c r="D30" s="17">
        <f>IF($D$1='总表'!$E24,'总表'!$J24,"")</f>
      </c>
      <c r="E30" s="17" t="str">
        <f>IF($E$1='总表'!$E24,'总表'!$J24,"")</f>
        <v>篮球提高◇2节◇周二第9,10节{第3-14周}◇石C6-201◇71人</v>
      </c>
      <c r="F30" s="17">
        <f>IF($F$1='总表'!$E24,'总表'!$J24,"")</f>
      </c>
      <c r="G30" s="17">
        <f>IF($G$1='总表'!$E24,'总表'!$J24,"")</f>
      </c>
      <c r="H30" s="17">
        <f>IF($H$1='总表'!$E24,'总表'!$J24,"")</f>
      </c>
    </row>
    <row r="31" spans="1:8" ht="39.75" customHeight="1">
      <c r="A31" t="str">
        <f>'总表'!C28</f>
        <v>徐彪</v>
      </c>
      <c r="B31" t="str">
        <f>'总表'!D28</f>
        <v>49019</v>
      </c>
      <c r="C31" t="str">
        <f>'总表'!I28</f>
        <v>体育部</v>
      </c>
      <c r="D31" s="17">
        <f>IF($D$1='总表'!$E28,'总表'!$J28,"")</f>
      </c>
      <c r="E31" s="17" t="str">
        <f>IF($E$1='总表'!$E28,'总表'!$J28,"")</f>
        <v>羽毛球提高◇2节◇周二第9,10节{第3-14周}◇江2-109◇70人</v>
      </c>
      <c r="F31" s="17">
        <f>IF($F$1='总表'!$E28,'总表'!$J28,"")</f>
      </c>
      <c r="G31" s="17">
        <f>IF($G$1='总表'!$E28,'总表'!$J28,"")</f>
      </c>
      <c r="H31" s="17">
        <f>IF($H$1='总表'!$E28,'总表'!$J28,"")</f>
      </c>
    </row>
    <row r="32" spans="1:8" ht="39.75" customHeight="1">
      <c r="A32" t="str">
        <f>'总表'!C29</f>
        <v>杨稳桢</v>
      </c>
      <c r="B32" t="str">
        <f>'总表'!D29</f>
        <v>49021</v>
      </c>
      <c r="C32" t="str">
        <f>'总表'!I29</f>
        <v>体育部</v>
      </c>
      <c r="D32" s="17">
        <f>IF($D$1='总表'!$E29,'总表'!$J29,"")</f>
      </c>
      <c r="E32" s="17" t="str">
        <f>IF($E$1='总表'!$E29,'总表'!$J29,"")</f>
        <v>艺术体操◇2节◇周二第9,10节{第3-14周}◇石C6-109◇43人</v>
      </c>
      <c r="F32" s="17">
        <f>IF($F$1='总表'!$E29,'总表'!$J29,"")</f>
      </c>
      <c r="G32" s="17">
        <f>IF($G$1='总表'!$E29,'总表'!$J29,"")</f>
      </c>
      <c r="H32" s="17">
        <f>IF($H$1='总表'!$E29,'总表'!$J29,"")</f>
      </c>
    </row>
    <row r="33" spans="1:8" ht="39.75" customHeight="1">
      <c r="A33" t="str">
        <f>'总表'!C22</f>
        <v>李建龙</v>
      </c>
      <c r="B33" t="str">
        <f>'总表'!D22</f>
        <v>49024</v>
      </c>
      <c r="C33" t="str">
        <f>'总表'!I22</f>
        <v>体育部</v>
      </c>
      <c r="D33" s="17">
        <f>IF($D$1='总表'!$E22,'总表'!$J22,"")</f>
      </c>
      <c r="E33" s="17" t="str">
        <f>IF($E$1='总表'!$E22,'总表'!$J22,"")</f>
        <v>篮球提高◇2节◇周二第9,10节{第3-14周}◇石C6-110◇70人</v>
      </c>
      <c r="F33" s="17">
        <f>IF($F$1='总表'!$E22,'总表'!$J22,"")</f>
      </c>
      <c r="G33" s="17">
        <f>IF($G$1='总表'!$E22,'总表'!$J22,"")</f>
      </c>
      <c r="H33" s="17" t="str">
        <f>IF($H$1='总表'!$E48,'总表'!$J48,"")</f>
        <v>篮球提高◇2节◇周四第9,10节{第3-14周}◇石C6-106◇75人</v>
      </c>
    </row>
    <row r="34" spans="1:8" ht="39.75" customHeight="1">
      <c r="A34" t="str">
        <f>'总表'!C30</f>
        <v>周巍巍</v>
      </c>
      <c r="B34" t="str">
        <f>'总表'!D30</f>
        <v>49025</v>
      </c>
      <c r="C34" t="str">
        <f>'总表'!I30</f>
        <v>体育部</v>
      </c>
      <c r="D34" s="17">
        <f>IF($D$1='总表'!$E30,'总表'!$J30,"")</f>
      </c>
      <c r="E34" s="17" t="str">
        <f>IF($E$1='总表'!$E30,'总表'!$J30,"")</f>
        <v>网球提高◇2节◇周二第9,10节{第3-14周}◇江2-205◇70人</v>
      </c>
      <c r="F34" s="17">
        <f>IF($F$1='总表'!$E30,'总表'!$J30,"")</f>
      </c>
      <c r="G34" s="17">
        <f>IF($G$1='总表'!$E30,'总表'!$J30,"")</f>
      </c>
      <c r="H34" s="17">
        <f>IF($H$1='总表'!$E30,'总表'!$J30,"")</f>
      </c>
    </row>
    <row r="35" spans="1:8" ht="39.75" customHeight="1">
      <c r="A35" t="str">
        <f>'总表'!C26</f>
        <v>孙清武</v>
      </c>
      <c r="B35" t="str">
        <f>'总表'!D26</f>
        <v>49026</v>
      </c>
      <c r="C35" t="str">
        <f>'总表'!I26</f>
        <v>体育部</v>
      </c>
      <c r="D35" s="17">
        <f>IF($D$1='总表'!$E26,'总表'!$J26,"")</f>
      </c>
      <c r="E35" s="17" t="str">
        <f>IF($E$1='总表'!$E26,'总表'!$J26,"")</f>
        <v>乒乓球提高◇2节◇周二第9,10节{第3-14周}◇江2-106◇70人</v>
      </c>
      <c r="F35" s="17">
        <f>IF($F$1='总表'!$E26,'总表'!$J26,"")</f>
      </c>
      <c r="G35" s="17">
        <f>IF($G$1='总表'!$E26,'总表'!$J26,"")</f>
      </c>
      <c r="H35" s="17">
        <f>IF($H$1='总表'!$E26,'总表'!$J26,"")</f>
      </c>
    </row>
    <row r="36" spans="1:8" ht="39.75" customHeight="1">
      <c r="A36" t="str">
        <f>'总表'!C59</f>
        <v>张天宏</v>
      </c>
      <c r="B36" t="str">
        <f>'总表'!D59</f>
        <v>49028</v>
      </c>
      <c r="C36" t="str">
        <f>'总表'!I59</f>
        <v>体育部</v>
      </c>
      <c r="D36" s="17">
        <f>IF($D$1='总表'!$E59,'总表'!$J59,"")</f>
      </c>
      <c r="E36" s="17">
        <f>IF($E$1='总表'!$E59,'总表'!$J59,"")</f>
      </c>
      <c r="F36" s="17">
        <f>IF($F$1='总表'!$E59,'总表'!$J59,"")</f>
      </c>
      <c r="G36" s="17">
        <f>IF($G$1='总表'!$E59,'总表'!$J59,"")</f>
      </c>
      <c r="H36" s="17" t="str">
        <f>IF($H$1='总表'!$E59,'总表'!$J59,"")</f>
        <v>篮球提高◇2节◇周四第9,10节{第3-14周}◇江2-108◇70人</v>
      </c>
    </row>
    <row r="37" spans="1:8" ht="39.75" customHeight="1">
      <c r="A37" t="str">
        <f>'总表'!C27</f>
        <v>王生贵</v>
      </c>
      <c r="B37" t="str">
        <f>'总表'!D27</f>
        <v>49030</v>
      </c>
      <c r="C37" t="str">
        <f>'总表'!I27</f>
        <v>体育部</v>
      </c>
      <c r="D37" s="17">
        <f>IF($D$1='总表'!$E27,'总表'!$J27,"")</f>
      </c>
      <c r="E37" s="17" t="str">
        <f>IF($E$1='总表'!$E27,'总表'!$J27,"")</f>
        <v>足球提高◇2节◇周二第9,10节{第3-14周}◇石C6-206◇70人</v>
      </c>
      <c r="F37" s="17">
        <f>IF($F$1='总表'!$E27,'总表'!$J27,"")</f>
      </c>
      <c r="G37" s="17">
        <f>IF($G$1='总表'!$E27,'总表'!$J27,"")</f>
      </c>
      <c r="H37" s="17">
        <f>IF($H$1='总表'!$E27,'总表'!$J27,"")</f>
      </c>
    </row>
    <row r="38" spans="1:8" ht="39.75" customHeight="1">
      <c r="A38" t="str">
        <f>'总表'!C19</f>
        <v>华音</v>
      </c>
      <c r="B38" t="str">
        <f>'总表'!D19</f>
        <v>49033</v>
      </c>
      <c r="C38" t="str">
        <f>'总表'!I19</f>
        <v>体育部</v>
      </c>
      <c r="D38" s="17">
        <f>IF($D$1='总表'!$E19,'总表'!$J19,"")</f>
      </c>
      <c r="E38" s="17" t="str">
        <f>IF($E$1='总表'!$E19,'总表'!$J19,"")</f>
        <v>乒乓球提高◇2节◇周二第9,10节{第3-14周}◇石C6-107◇70人</v>
      </c>
      <c r="F38" s="17">
        <f>IF($F$1='总表'!$E19,'总表'!$J19,"")</f>
      </c>
      <c r="G38" s="17">
        <f>IF($G$1='总表'!$E19,'总表'!$J19,"")</f>
      </c>
      <c r="H38" s="17" t="str">
        <f>IF($H$1='总表'!$E47,'总表'!$J47,"")</f>
        <v>乒乓球提高◇2节◇周四第9,10节{第3-14周}◇石C6-104◇74人</v>
      </c>
    </row>
    <row r="39" spans="1:8" ht="39.75" customHeight="1">
      <c r="A39" t="str">
        <f>'总表'!C56</f>
        <v>尹亚晶</v>
      </c>
      <c r="B39" t="str">
        <f>'总表'!D56</f>
        <v>49035</v>
      </c>
      <c r="C39" t="str">
        <f>'总表'!I56</f>
        <v>体育部</v>
      </c>
      <c r="D39" s="17">
        <f>IF($D$1='总表'!$E56,'总表'!$J56,"")</f>
      </c>
      <c r="E39" s="17">
        <f>IF($E$1='总表'!$E56,'总表'!$J56,"")</f>
      </c>
      <c r="F39" s="17">
        <f>IF($F$1='总表'!$E56,'总表'!$J56,"")</f>
      </c>
      <c r="G39" s="17">
        <f>IF($G$1='总表'!$E56,'总表'!$J56,"")</f>
      </c>
      <c r="H39" s="17" t="str">
        <f>IF($H$1='总表'!$E56,'总表'!$J56,"")</f>
        <v>篮球提高◇2节◇周四第9,10节{第3-14周}◇天1-207◇70人</v>
      </c>
    </row>
    <row r="40" spans="1:8" ht="39.75" customHeight="1">
      <c r="A40" t="str">
        <f>'总表'!C49</f>
        <v>李晓利</v>
      </c>
      <c r="B40" t="str">
        <f>'总表'!D49</f>
        <v>49039</v>
      </c>
      <c r="C40" t="str">
        <f>'总表'!I49</f>
        <v>体育部</v>
      </c>
      <c r="D40" s="17">
        <f>IF($D$1='总表'!$E49,'总表'!$J49,"")</f>
      </c>
      <c r="E40" s="17">
        <f>IF($E$1='总表'!$E49,'总表'!$J49,"")</f>
      </c>
      <c r="F40" s="17">
        <f>IF($F$1='总表'!$E49,'总表'!$J49,"")</f>
      </c>
      <c r="G40" s="17">
        <f>IF($G$1='总表'!$E49,'总表'!$J49,"")</f>
      </c>
      <c r="H40" s="17" t="str">
        <f>IF($H$1='总表'!$E49,'总表'!$J49,"")</f>
        <v>太极拳◇2节◇周四第9,10节{第3-14周}◇江2-105◇70人</v>
      </c>
    </row>
    <row r="41" spans="1:8" ht="39.75" customHeight="1">
      <c r="A41" t="str">
        <f>'总表'!C51</f>
        <v>彭飞</v>
      </c>
      <c r="B41" t="str">
        <f>'总表'!D51</f>
        <v>49043</v>
      </c>
      <c r="C41" t="str">
        <f>'总表'!I51</f>
        <v>体育部</v>
      </c>
      <c r="D41" s="17">
        <f>IF($D$1='总表'!$E51,'总表'!$J51,"")</f>
      </c>
      <c r="E41" s="17">
        <f>IF($E$1='总表'!$E51,'总表'!$J51,"")</f>
      </c>
      <c r="F41" s="17">
        <f>IF($F$1='总表'!$E51,'总表'!$J51,"")</f>
      </c>
      <c r="G41" s="17">
        <f>IF($G$1='总表'!$E51,'总表'!$J51,"")</f>
      </c>
      <c r="H41" s="17" t="str">
        <f>IF($H$1='总表'!$E51,'总表'!$J51,"")</f>
        <v>羽毛球提高◇2节◇周四第9,10节{第3-14周}◇石C6-108◇70人</v>
      </c>
    </row>
    <row r="42" spans="1:8" ht="39.75" customHeight="1">
      <c r="A42" t="str">
        <f>'总表'!C52</f>
        <v>汤际澜</v>
      </c>
      <c r="B42" t="str">
        <f>'总表'!D52</f>
        <v>49044</v>
      </c>
      <c r="C42" t="str">
        <f>'总表'!I52</f>
        <v>体育部</v>
      </c>
      <c r="D42" s="17">
        <f>IF($D$1='总表'!$E52,'总表'!$J52,"")</f>
      </c>
      <c r="E42" s="17">
        <f>IF($E$1='总表'!$E52,'总表'!$J52,"")</f>
      </c>
      <c r="F42" s="17">
        <f>IF($F$1='总表'!$E52,'总表'!$J52,"")</f>
      </c>
      <c r="G42" s="17">
        <f>IF($G$1='总表'!$E52,'总表'!$J52,"")</f>
      </c>
      <c r="H42" s="17" t="str">
        <f>IF($H$1='总表'!$E52,'总表'!$J52,"")</f>
        <v>足球提高◇2节◇周四第9,10节{第3-14周}◇江2-106◇57人</v>
      </c>
    </row>
    <row r="43" spans="1:8" ht="39.75" customHeight="1">
      <c r="A43" t="str">
        <f>'总表'!C25</f>
        <v>孙楠楠</v>
      </c>
      <c r="B43" t="str">
        <f>'总表'!D25</f>
        <v>49047</v>
      </c>
      <c r="C43" t="str">
        <f>'总表'!I25</f>
        <v>体育部</v>
      </c>
      <c r="D43" s="17">
        <f>IF($D$1='总表'!$E25,'总表'!$J25,"")</f>
      </c>
      <c r="E43" s="17" t="str">
        <f>IF($E$1='总表'!$E25,'总表'!$J25,"")</f>
        <v>武术提高◇2节◇周二第9,10节{第3-14周}◇石C6-204◇70人</v>
      </c>
      <c r="F43" s="17">
        <f>IF($F$1='总表'!$E25,'总表'!$J25,"")</f>
      </c>
      <c r="G43" s="17">
        <f>IF($G$1='总表'!$E25,'总表'!$J25,"")</f>
      </c>
      <c r="H43" s="17">
        <f>IF($H$1='总表'!$E25,'总表'!$J25,"")</f>
      </c>
    </row>
    <row r="44" spans="1:8" ht="39.75" customHeight="1">
      <c r="A44" t="str">
        <f>'总表'!C50</f>
        <v>孟良</v>
      </c>
      <c r="B44" t="str">
        <f>'总表'!D50</f>
        <v>49048</v>
      </c>
      <c r="C44" t="str">
        <f>'总表'!I50</f>
        <v>体育部</v>
      </c>
      <c r="D44" s="17">
        <f>IF($D$1='总表'!$E50,'总表'!$J50,"")</f>
      </c>
      <c r="E44" s="17">
        <f>IF($E$1='总表'!$E50,'总表'!$J50,"")</f>
      </c>
      <c r="F44" s="17">
        <f>IF($F$1='总表'!$E50,'总表'!$J50,"")</f>
      </c>
      <c r="G44" s="17">
        <f>IF($G$1='总表'!$E50,'总表'!$J50,"")</f>
      </c>
      <c r="H44" s="17" t="str">
        <f>IF($H$1='总表'!$E50,'总表'!$J50,"")</f>
        <v>网球提高◇2节◇周四第9,10节{第3-14周}◇石C6-107◇70人</v>
      </c>
    </row>
    <row r="45" spans="1:8" ht="39.75" customHeight="1">
      <c r="A45" t="str">
        <f>'总表'!C17</f>
        <v>符拾熊</v>
      </c>
      <c r="B45" t="str">
        <f>'总表'!D17</f>
        <v>49050</v>
      </c>
      <c r="C45" t="str">
        <f>'总表'!I17</f>
        <v>体育部</v>
      </c>
      <c r="D45" s="17">
        <f>IF($D$1='总表'!$E17,'总表'!$J17,"")</f>
      </c>
      <c r="E45" s="17" t="str">
        <f>IF($E$1='总表'!$E17,'总表'!$J17,"")</f>
        <v>乒乓球提高◇2节◇周二第9,10节{第3-14周}◇石C6-104◇70人</v>
      </c>
      <c r="F45" s="17">
        <f>IF($F$1='总表'!$E17,'总表'!$J17,"")</f>
      </c>
      <c r="G45" s="17">
        <f>IF($G$1='总表'!$E17,'总表'!$J17,"")</f>
      </c>
      <c r="H45" s="17">
        <f>IF($H$1='总表'!$E17,'总表'!$J17,"")</f>
      </c>
    </row>
    <row r="46" spans="1:8" ht="39.75" customHeight="1">
      <c r="A46" t="str">
        <f>'总表'!C18</f>
        <v>韩一非</v>
      </c>
      <c r="B46" t="str">
        <f>'总表'!D18</f>
        <v>49051</v>
      </c>
      <c r="C46" t="str">
        <f>'总表'!I18</f>
        <v>体育部</v>
      </c>
      <c r="D46" s="17">
        <f>IF($D$1='总表'!$E18,'总表'!$J18,"")</f>
      </c>
      <c r="E46" s="17" t="str">
        <f>IF($E$1='总表'!$E18,'总表'!$J18,"")</f>
        <v>健美操提高◇2节◇周二第9,10节{第3-14周}◇石C6-106◇70人</v>
      </c>
      <c r="F46" s="17">
        <f>IF($F$1='总表'!$E18,'总表'!$J18,"")</f>
      </c>
      <c r="G46" s="17">
        <f>IF($G$1='总表'!$E18,'总表'!$J18,"")</f>
      </c>
      <c r="H46" s="17">
        <f>IF($H$1='总表'!$E18,'总表'!$J18,"")</f>
      </c>
    </row>
    <row r="47" spans="1:8" ht="39.75" customHeight="1">
      <c r="A47" t="str">
        <f>'总表'!C57</f>
        <v>郁方</v>
      </c>
      <c r="B47" t="str">
        <f>'总表'!D57</f>
        <v>49054</v>
      </c>
      <c r="C47" t="str">
        <f>'总表'!I57</f>
        <v>体育部</v>
      </c>
      <c r="D47" s="17">
        <f>IF($D$1='总表'!$E57,'总表'!$J57,"")</f>
      </c>
      <c r="E47" s="17">
        <f>IF($E$1='总表'!$E57,'总表'!$J57,"")</f>
      </c>
      <c r="F47" s="17">
        <f>IF($F$1='总表'!$E57,'总表'!$J57,"")</f>
      </c>
      <c r="G47" s="17">
        <f>IF($G$1='总表'!$E57,'总表'!$J57,"")</f>
      </c>
      <c r="H47" s="17" t="str">
        <f>IF($H$1='总表'!$E57,'总表'!$J57,"")</f>
        <v>健美操提高◇2节◇周四第9,10节{第3-14周}◇石C6-105◇47人</v>
      </c>
    </row>
    <row r="48" spans="1:8" ht="39.75" customHeight="1">
      <c r="A48" t="str">
        <f>'总表'!C9</f>
        <v>娄帅</v>
      </c>
      <c r="B48" t="str">
        <f>'总表'!D9</f>
        <v>50027</v>
      </c>
      <c r="C48" t="str">
        <f>'总表'!I9</f>
        <v>化学生物与材料工程学院</v>
      </c>
      <c r="D48" s="17">
        <f>IF($D$1='总表'!$E9,'总表'!$J9,"")</f>
      </c>
      <c r="E48" s="17" t="str">
        <f>IF($E$1='总表'!$E9,'总表'!$J9,"")</f>
        <v>日化用品及小工艺品的制作◇2节◇周二第9,10节{第3-14周}◇石C4-102◇93人</v>
      </c>
      <c r="F48" s="17">
        <f>IF($F$1='总表'!$E9,'总表'!$J9,"")</f>
      </c>
      <c r="G48" s="17">
        <f>IF($G$1='总表'!$E9,'总表'!$J9,"")</f>
      </c>
      <c r="H48" s="17">
        <f>IF($H$1='总表'!$E9,'总表'!$J9,"")</f>
      </c>
    </row>
    <row r="49" spans="1:8" ht="39.75" customHeight="1">
      <c r="A49" t="str">
        <f>'总表'!C6</f>
        <v>孙纯</v>
      </c>
      <c r="B49" t="str">
        <f>'总表'!D6</f>
        <v>83066</v>
      </c>
      <c r="C49" t="str">
        <f>'总表'!I6</f>
        <v>传媒与视觉艺术学院</v>
      </c>
      <c r="D49" s="17">
        <f>IF($D$1='总表'!$E6,'总表'!$J6,"")</f>
      </c>
      <c r="E49" s="17" t="str">
        <f>IF($E$1='总表'!$E6,'总表'!$J6,"")</f>
        <v>语言交际艺术◇2节◇周二第9,10节{第3-14周}◇石C5-205◇120人</v>
      </c>
      <c r="F49" s="17">
        <f>IF($F$1='总表'!$E6,'总表'!$J6,"")</f>
      </c>
      <c r="G49" s="17" t="str">
        <f>IF($G$1='总表'!$E35,'总表'!$J35,"")</f>
        <v>语言交际艺术◇2节◇周三第12,13节{第3-14周}◇天J1◇120人</v>
      </c>
      <c r="H49" s="17">
        <f>IF($H$1='总表'!$E6,'总表'!$J6,"")</f>
      </c>
    </row>
    <row r="50" spans="1:8" ht="39.75" customHeight="1">
      <c r="A50" t="str">
        <f>'总表'!C55</f>
        <v>许婉莹</v>
      </c>
      <c r="B50" t="str">
        <f>'总表'!D55</f>
        <v>83072</v>
      </c>
      <c r="C50" t="str">
        <f>'总表'!I55</f>
        <v>体育部</v>
      </c>
      <c r="D50" s="17">
        <f>IF($D$1='总表'!$E55,'总表'!$J55,"")</f>
      </c>
      <c r="E50" s="17">
        <f>IF($E$1='总表'!$E55,'总表'!$J55,"")</f>
      </c>
      <c r="F50" s="17">
        <f>IF($F$1='总表'!$E55,'总表'!$J55,"")</f>
      </c>
      <c r="G50" s="17">
        <f>IF($G$1='总表'!$E55,'总表'!$J55,"")</f>
      </c>
      <c r="H50" s="17" t="str">
        <f>IF($H$1='总表'!$E55,'总表'!$J55,"")</f>
        <v>排球提高◇2节◇周四第9,10节{第3-14周}◇天1-205◇70人</v>
      </c>
    </row>
    <row r="51" spans="1:8" ht="39.75" customHeight="1">
      <c r="A51" t="str">
        <f>'总表'!C16</f>
        <v>丁有粮</v>
      </c>
      <c r="B51" t="str">
        <f>'总表'!D16</f>
        <v>83824</v>
      </c>
      <c r="C51" t="str">
        <f>'总表'!I16</f>
        <v>体育部</v>
      </c>
      <c r="D51" s="17">
        <f>IF($D$1='总表'!$E16,'总表'!$J16,"")</f>
      </c>
      <c r="E51" s="17" t="str">
        <f>IF($E$1='总表'!$E16,'总表'!$J16,"")</f>
        <v>散打◇2节◇周二第9,10节{第3-14周}◇江2-105◇61人</v>
      </c>
      <c r="F51" s="17">
        <f>IF($F$1='总表'!$E16,'总表'!$J16,"")</f>
      </c>
      <c r="G51" s="17">
        <f>IF($G$1='总表'!$E16,'总表'!$J16,"")</f>
      </c>
      <c r="H51" s="17">
        <f>IF($H$1='总表'!$E16,'总表'!$J16,"")</f>
      </c>
    </row>
    <row r="52" spans="1:8" ht="39.75" customHeight="1">
      <c r="A52" t="str">
        <f>'总表'!C60</f>
        <v>周小林</v>
      </c>
      <c r="B52" t="str">
        <f>'总表'!D60</f>
        <v>83869</v>
      </c>
      <c r="C52" t="str">
        <f>'总表'!I60</f>
        <v>体育部</v>
      </c>
      <c r="D52" s="17">
        <f>IF($D$1='总表'!$E60,'总表'!$J60,"")</f>
      </c>
      <c r="E52" s="17">
        <f>IF($E$1='总表'!$E60,'总表'!$J60,"")</f>
      </c>
      <c r="F52" s="17">
        <f>IF($F$1='总表'!$E60,'总表'!$J60,"")</f>
      </c>
      <c r="G52" s="17">
        <f>IF($G$1='总表'!$E60,'总表'!$J60,"")</f>
      </c>
      <c r="H52" s="17" t="str">
        <f>IF($H$1='总表'!$E60,'总表'!$J60,"")</f>
        <v>跆拳道提高◇2节◇周四第9,10节{第3-14周}◇石C6-204◇70人</v>
      </c>
    </row>
    <row r="53" spans="1:8" ht="39.75" customHeight="1">
      <c r="A53" t="str">
        <f>'总表'!C20</f>
        <v>江小牛</v>
      </c>
      <c r="B53" t="str">
        <f>'总表'!D20</f>
        <v>99506</v>
      </c>
      <c r="C53" t="str">
        <f>'总表'!I20</f>
        <v>体育部</v>
      </c>
      <c r="D53" s="17">
        <f>IF($D$1='总表'!$E20,'总表'!$J20,"")</f>
      </c>
      <c r="E53" s="17" t="str">
        <f>IF($E$1='总表'!$E20,'总表'!$J20,"")</f>
        <v>跆拳道提高◇2节◇周二第9,10节{第3-14周}◇石C6-111◇55人</v>
      </c>
      <c r="F53" s="17">
        <f>IF($F$1='总表'!$E20,'总表'!$J20,"")</f>
      </c>
      <c r="G53" s="17">
        <f>IF($G$1='总表'!$E20,'总表'!$J20,"")</f>
      </c>
      <c r="H53" s="17">
        <f>IF($H$1='总表'!$E20,'总表'!$J20,"")</f>
      </c>
    </row>
  </sheetData>
  <sheetProtection/>
  <autoFilter ref="A1:H53"/>
  <conditionalFormatting sqref="A1:A65536">
    <cfRule type="expression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J16" sqref="J16"/>
    </sheetView>
  </sheetViews>
  <sheetFormatPr defaultColWidth="9.00390625" defaultRowHeight="18" customHeight="1"/>
  <cols>
    <col min="1" max="1" width="4.50390625" style="2" customWidth="1"/>
    <col min="2" max="2" width="20.75390625" style="2" customWidth="1"/>
    <col min="3" max="3" width="7.50390625" style="2" customWidth="1"/>
    <col min="4" max="4" width="9.50390625" style="2" customWidth="1"/>
    <col min="5" max="5" width="20.375" style="2" customWidth="1"/>
    <col min="6" max="6" width="8.75390625" style="3" customWidth="1"/>
    <col min="7" max="7" width="5.125" style="2" customWidth="1"/>
    <col min="8" max="8" width="14.50390625" style="2" customWidth="1"/>
    <col min="9" max="9" width="15.875" style="2" customWidth="1"/>
    <col min="10" max="10" width="48.375" style="2" customWidth="1"/>
    <col min="11" max="11" width="60.50390625" style="2" customWidth="1"/>
    <col min="12" max="16384" width="9.00390625" style="2" customWidth="1"/>
  </cols>
  <sheetData>
    <row r="1" spans="1:9" s="1" customFormat="1" ht="18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</row>
    <row r="2" spans="1:11" ht="18" customHeight="1">
      <c r="A2" s="7">
        <v>29</v>
      </c>
      <c r="B2" s="7" t="s">
        <v>9</v>
      </c>
      <c r="C2" s="7" t="s">
        <v>10</v>
      </c>
      <c r="D2" s="7" t="str">
        <f aca="true" t="shared" si="0" ref="D2:D60">MID(H2,24,5)</f>
        <v>29116</v>
      </c>
      <c r="E2" s="8" t="s">
        <v>11</v>
      </c>
      <c r="F2" s="21" t="s">
        <v>12</v>
      </c>
      <c r="G2" s="7" t="s">
        <v>13</v>
      </c>
      <c r="H2" s="7" t="s">
        <v>14</v>
      </c>
      <c r="I2" s="7" t="s">
        <v>15</v>
      </c>
      <c r="J2" s="2" t="str">
        <f>"公选◇"&amp;B2&amp;"◇"&amp;C2&amp;"◇"&amp;E2&amp;"◇"&amp;A2&amp;"人"</f>
        <v>公选◇景观文化与美学◇金双◇周二第9,10节{第1-8周}◇29人</v>
      </c>
      <c r="K2" s="14" t="s">
        <v>221</v>
      </c>
    </row>
    <row r="3" spans="1:11" ht="18" customHeight="1">
      <c r="A3" s="7">
        <v>51</v>
      </c>
      <c r="B3" s="7" t="s">
        <v>16</v>
      </c>
      <c r="C3" s="7" t="s">
        <v>17</v>
      </c>
      <c r="D3" s="7" t="str">
        <f t="shared" si="0"/>
        <v>42015</v>
      </c>
      <c r="E3" s="10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2" t="str">
        <f aca="true" t="shared" si="1" ref="J3:J60">"公选◇"&amp;B3&amp;"◇"&amp;C3&amp;"◇"&amp;E3&amp;"◇"&amp;A3&amp;"人"</f>
        <v>公选◇昆曲艺术及音频制作◇丁国蓉◇周二第9,10节{第3-14周}◇51人</v>
      </c>
      <c r="K3" s="14" t="s">
        <v>222</v>
      </c>
    </row>
    <row r="4" spans="1:11" ht="18" customHeight="1">
      <c r="A4" s="7">
        <v>120</v>
      </c>
      <c r="B4" s="7" t="s">
        <v>23</v>
      </c>
      <c r="C4" s="7" t="s">
        <v>24</v>
      </c>
      <c r="D4" s="7" t="str">
        <f t="shared" si="0"/>
        <v>42016</v>
      </c>
      <c r="E4" s="7" t="s">
        <v>18</v>
      </c>
      <c r="F4" s="11" t="s">
        <v>25</v>
      </c>
      <c r="G4" s="7" t="s">
        <v>26</v>
      </c>
      <c r="H4" s="7" t="s">
        <v>27</v>
      </c>
      <c r="I4" s="7" t="s">
        <v>22</v>
      </c>
      <c r="J4" s="2" t="str">
        <f t="shared" si="1"/>
        <v>公选◇影视心理◇刘卫春◇周二第9,10节{第3-14周}◇120人</v>
      </c>
      <c r="K4" s="14" t="s">
        <v>223</v>
      </c>
    </row>
    <row r="5" spans="1:11" ht="18" customHeight="1">
      <c r="A5" s="7">
        <v>72</v>
      </c>
      <c r="B5" s="7" t="s">
        <v>28</v>
      </c>
      <c r="C5" s="7" t="s">
        <v>29</v>
      </c>
      <c r="D5" s="7" t="str">
        <f t="shared" si="0"/>
        <v>40006</v>
      </c>
      <c r="E5" s="7" t="s">
        <v>18</v>
      </c>
      <c r="F5" s="11" t="s">
        <v>30</v>
      </c>
      <c r="G5" s="7" t="s">
        <v>26</v>
      </c>
      <c r="H5" s="7" t="s">
        <v>31</v>
      </c>
      <c r="I5" s="7" t="s">
        <v>22</v>
      </c>
      <c r="J5" s="2" t="str">
        <f t="shared" si="1"/>
        <v>公选◇中国画与中国画理论◇陆霄鹰◇周二第9,10节{第3-14周}◇72人</v>
      </c>
      <c r="K5" s="14" t="s">
        <v>224</v>
      </c>
    </row>
    <row r="6" spans="1:11" ht="18" customHeight="1">
      <c r="A6" s="7">
        <v>120</v>
      </c>
      <c r="B6" s="7" t="s">
        <v>32</v>
      </c>
      <c r="C6" s="7" t="s">
        <v>33</v>
      </c>
      <c r="D6" s="7" t="str">
        <f t="shared" si="0"/>
        <v>83066</v>
      </c>
      <c r="E6" s="7" t="s">
        <v>18</v>
      </c>
      <c r="F6" s="11" t="s">
        <v>34</v>
      </c>
      <c r="G6" s="7" t="s">
        <v>26</v>
      </c>
      <c r="H6" s="7" t="s">
        <v>35</v>
      </c>
      <c r="I6" s="7" t="s">
        <v>22</v>
      </c>
      <c r="J6" s="2" t="str">
        <f t="shared" si="1"/>
        <v>公选◇语言交际艺术◇孙纯◇周二第9,10节{第3-14周}◇120人</v>
      </c>
      <c r="K6" s="14" t="s">
        <v>225</v>
      </c>
    </row>
    <row r="7" spans="1:11" ht="18" customHeight="1">
      <c r="A7" s="7">
        <v>53</v>
      </c>
      <c r="B7" s="7" t="s">
        <v>36</v>
      </c>
      <c r="C7" s="7" t="s">
        <v>37</v>
      </c>
      <c r="D7" s="7" t="str">
        <f t="shared" si="0"/>
        <v>33032</v>
      </c>
      <c r="E7" s="7" t="s">
        <v>18</v>
      </c>
      <c r="F7" s="11" t="s">
        <v>38</v>
      </c>
      <c r="G7" s="7" t="s">
        <v>26</v>
      </c>
      <c r="H7" s="7" t="s">
        <v>39</v>
      </c>
      <c r="I7" s="7" t="s">
        <v>40</v>
      </c>
      <c r="J7" s="2" t="str">
        <f t="shared" si="1"/>
        <v>公选◇Python编程之美◇高恩婷◇周二第9,10节{第3-14周}◇53人</v>
      </c>
      <c r="K7" s="14" t="s">
        <v>226</v>
      </c>
    </row>
    <row r="8" spans="1:11" ht="18" customHeight="1">
      <c r="A8" s="7">
        <v>174</v>
      </c>
      <c r="B8" s="7" t="s">
        <v>41</v>
      </c>
      <c r="C8" s="7" t="s">
        <v>42</v>
      </c>
      <c r="D8" s="7" t="str">
        <f t="shared" si="0"/>
        <v>45027</v>
      </c>
      <c r="E8" s="7" t="s">
        <v>18</v>
      </c>
      <c r="F8" s="11" t="s">
        <v>43</v>
      </c>
      <c r="G8" s="7" t="s">
        <v>26</v>
      </c>
      <c r="H8" s="7" t="s">
        <v>44</v>
      </c>
      <c r="I8" s="7" t="s">
        <v>45</v>
      </c>
      <c r="J8" s="2" t="str">
        <f t="shared" si="1"/>
        <v>公选◇中国茶文化与制茶工艺◇陈宏伟◇周二第9,10节{第3-14周}◇174人</v>
      </c>
      <c r="K8" s="14" t="s">
        <v>227</v>
      </c>
    </row>
    <row r="9" spans="1:11" ht="18" customHeight="1">
      <c r="A9" s="7">
        <v>93</v>
      </c>
      <c r="B9" s="7" t="s">
        <v>46</v>
      </c>
      <c r="C9" s="7" t="s">
        <v>47</v>
      </c>
      <c r="D9" s="7" t="str">
        <f t="shared" si="0"/>
        <v>50027</v>
      </c>
      <c r="E9" s="7" t="s">
        <v>18</v>
      </c>
      <c r="F9" s="11" t="s">
        <v>48</v>
      </c>
      <c r="G9" s="7" t="s">
        <v>26</v>
      </c>
      <c r="H9" s="7" t="s">
        <v>49</v>
      </c>
      <c r="I9" s="7" t="s">
        <v>45</v>
      </c>
      <c r="J9" s="2" t="str">
        <f t="shared" si="1"/>
        <v>公选◇日化用品及小工艺品的制作◇娄帅◇周二第9,10节{第3-14周}◇93人</v>
      </c>
      <c r="K9" s="14" t="s">
        <v>228</v>
      </c>
    </row>
    <row r="10" spans="1:11" ht="18" customHeight="1">
      <c r="A10" s="7">
        <v>120</v>
      </c>
      <c r="B10" s="7" t="s">
        <v>50</v>
      </c>
      <c r="C10" s="7" t="s">
        <v>51</v>
      </c>
      <c r="D10" s="7" t="str">
        <f t="shared" si="0"/>
        <v>46029</v>
      </c>
      <c r="E10" s="7" t="s">
        <v>18</v>
      </c>
      <c r="F10" s="11" t="s">
        <v>52</v>
      </c>
      <c r="G10" s="7" t="s">
        <v>26</v>
      </c>
      <c r="H10" s="7" t="s">
        <v>53</v>
      </c>
      <c r="I10" s="7" t="s">
        <v>45</v>
      </c>
      <c r="J10" s="2" t="str">
        <f t="shared" si="1"/>
        <v>公选◇食品安全与化学◇杨静◇周二第9,10节{第3-14周}◇120人</v>
      </c>
      <c r="K10" s="14" t="s">
        <v>229</v>
      </c>
    </row>
    <row r="11" spans="1:11" ht="18" customHeight="1">
      <c r="A11" s="7">
        <v>118</v>
      </c>
      <c r="B11" s="7" t="s">
        <v>54</v>
      </c>
      <c r="C11" s="7" t="s">
        <v>55</v>
      </c>
      <c r="D11" s="7" t="str">
        <f t="shared" si="0"/>
        <v>41022</v>
      </c>
      <c r="E11" s="7" t="s">
        <v>18</v>
      </c>
      <c r="F11" s="11" t="s">
        <v>56</v>
      </c>
      <c r="G11" s="7" t="s">
        <v>26</v>
      </c>
      <c r="H11" s="7" t="s">
        <v>57</v>
      </c>
      <c r="I11" s="7" t="s">
        <v>58</v>
      </c>
      <c r="J11" s="2" t="str">
        <f t="shared" si="1"/>
        <v>公选◇心理学与生活◇孙长安◇周二第9,10节{第3-14周}◇118人</v>
      </c>
      <c r="K11" s="14" t="s">
        <v>230</v>
      </c>
    </row>
    <row r="12" spans="1:11" ht="18" customHeight="1">
      <c r="A12" s="7">
        <v>80</v>
      </c>
      <c r="B12" s="7" t="s">
        <v>59</v>
      </c>
      <c r="C12" s="7" t="s">
        <v>60</v>
      </c>
      <c r="D12" s="7" t="str">
        <f t="shared" si="0"/>
        <v>38017</v>
      </c>
      <c r="E12" s="7" t="s">
        <v>18</v>
      </c>
      <c r="F12" s="11" t="s">
        <v>61</v>
      </c>
      <c r="G12" s="7" t="s">
        <v>26</v>
      </c>
      <c r="H12" s="7" t="s">
        <v>62</v>
      </c>
      <c r="I12" s="7" t="s">
        <v>63</v>
      </c>
      <c r="J12" s="2" t="str">
        <f t="shared" si="1"/>
        <v>公选◇中国艺术十二讲◇袁成亮◇周二第9,10节{第3-14周}◇80人</v>
      </c>
      <c r="K12" s="14" t="s">
        <v>231</v>
      </c>
    </row>
    <row r="13" spans="1:11" ht="18" customHeight="1">
      <c r="A13" s="7">
        <v>120</v>
      </c>
      <c r="B13" s="7" t="s">
        <v>64</v>
      </c>
      <c r="C13" s="7" t="s">
        <v>65</v>
      </c>
      <c r="D13" s="7" t="str">
        <f t="shared" si="0"/>
        <v>36063</v>
      </c>
      <c r="E13" s="7" t="s">
        <v>18</v>
      </c>
      <c r="F13" s="11" t="s">
        <v>66</v>
      </c>
      <c r="G13" s="7" t="s">
        <v>26</v>
      </c>
      <c r="H13" s="7" t="s">
        <v>67</v>
      </c>
      <c r="I13" s="7" t="s">
        <v>63</v>
      </c>
      <c r="J13" s="2" t="str">
        <f t="shared" si="1"/>
        <v>公选◇古代神话传说十二讲◇赵琪◇周二第9,10节{第3-14周}◇120人</v>
      </c>
      <c r="K13" s="14" t="s">
        <v>232</v>
      </c>
    </row>
    <row r="14" spans="1:11" ht="18" customHeight="1">
      <c r="A14" s="7">
        <v>120</v>
      </c>
      <c r="B14" s="7" t="s">
        <v>68</v>
      </c>
      <c r="C14" s="7" t="s">
        <v>69</v>
      </c>
      <c r="D14" s="7" t="str">
        <f t="shared" si="0"/>
        <v>36057</v>
      </c>
      <c r="E14" s="7" t="s">
        <v>18</v>
      </c>
      <c r="F14" s="21" t="s">
        <v>70</v>
      </c>
      <c r="G14" s="7" t="s">
        <v>13</v>
      </c>
      <c r="H14" s="7" t="s">
        <v>71</v>
      </c>
      <c r="I14" s="7" t="s">
        <v>63</v>
      </c>
      <c r="J14" s="2" t="str">
        <f t="shared" si="1"/>
        <v>公选◇犯罪的社会学和心理学分析◇周丽丽◇周二第9,10节{第3-14周}◇120人</v>
      </c>
      <c r="K14" s="14" t="s">
        <v>233</v>
      </c>
    </row>
    <row r="15" spans="1:11" ht="18" customHeight="1">
      <c r="A15" s="7">
        <v>120</v>
      </c>
      <c r="B15" s="7" t="s">
        <v>72</v>
      </c>
      <c r="C15" s="7" t="s">
        <v>73</v>
      </c>
      <c r="D15" s="7" t="str">
        <f t="shared" si="0"/>
        <v>35013</v>
      </c>
      <c r="E15" s="7" t="s">
        <v>18</v>
      </c>
      <c r="F15" s="11" t="s">
        <v>74</v>
      </c>
      <c r="G15" s="7" t="s">
        <v>26</v>
      </c>
      <c r="H15" s="7" t="s">
        <v>75</v>
      </c>
      <c r="I15" s="7" t="s">
        <v>76</v>
      </c>
      <c r="J15" s="2" t="str">
        <f t="shared" si="1"/>
        <v>公选◇日语入门◇于德珍◇周二第9,10节{第3-14周}◇120人</v>
      </c>
      <c r="K15" s="14" t="s">
        <v>234</v>
      </c>
    </row>
    <row r="16" spans="1:11" ht="18" customHeight="1">
      <c r="A16" s="7">
        <v>61</v>
      </c>
      <c r="B16" s="7" t="s">
        <v>77</v>
      </c>
      <c r="C16" s="7" t="s">
        <v>78</v>
      </c>
      <c r="D16" s="7" t="str">
        <f t="shared" si="0"/>
        <v>83824</v>
      </c>
      <c r="E16" s="7" t="s">
        <v>18</v>
      </c>
      <c r="F16" s="21" t="s">
        <v>79</v>
      </c>
      <c r="G16" s="7" t="s">
        <v>13</v>
      </c>
      <c r="H16" s="7" t="s">
        <v>80</v>
      </c>
      <c r="I16" s="7" t="s">
        <v>81</v>
      </c>
      <c r="J16" s="2" t="str">
        <f t="shared" si="1"/>
        <v>公选◇散打◇丁有粮◇周二第9,10节{第3-14周}◇61人</v>
      </c>
      <c r="K16" s="14" t="s">
        <v>235</v>
      </c>
    </row>
    <row r="17" spans="1:11" ht="18" customHeight="1">
      <c r="A17" s="7">
        <v>70</v>
      </c>
      <c r="B17" s="7" t="s">
        <v>82</v>
      </c>
      <c r="C17" s="7" t="s">
        <v>83</v>
      </c>
      <c r="D17" s="7" t="str">
        <f t="shared" si="0"/>
        <v>49050</v>
      </c>
      <c r="E17" s="7" t="s">
        <v>18</v>
      </c>
      <c r="F17" s="22" t="s">
        <v>84</v>
      </c>
      <c r="G17" s="7" t="s">
        <v>26</v>
      </c>
      <c r="H17" s="7" t="s">
        <v>85</v>
      </c>
      <c r="I17" s="7" t="s">
        <v>81</v>
      </c>
      <c r="J17" s="2" t="str">
        <f t="shared" si="1"/>
        <v>公选◇乒乓球提高◇符拾熊◇周二第9,10节{第3-14周}◇70人</v>
      </c>
      <c r="K17" s="14" t="s">
        <v>236</v>
      </c>
    </row>
    <row r="18" spans="1:11" ht="18" customHeight="1">
      <c r="A18" s="7">
        <v>70</v>
      </c>
      <c r="B18" s="7" t="s">
        <v>86</v>
      </c>
      <c r="C18" s="7" t="s">
        <v>87</v>
      </c>
      <c r="D18" s="7" t="str">
        <f t="shared" si="0"/>
        <v>49051</v>
      </c>
      <c r="E18" s="7" t="s">
        <v>18</v>
      </c>
      <c r="F18" s="22" t="s">
        <v>88</v>
      </c>
      <c r="G18" s="7" t="s">
        <v>26</v>
      </c>
      <c r="H18" s="7" t="s">
        <v>89</v>
      </c>
      <c r="I18" s="7" t="s">
        <v>81</v>
      </c>
      <c r="J18" s="2" t="str">
        <f t="shared" si="1"/>
        <v>公选◇健美操提高◇韩一非◇周二第9,10节{第3-14周}◇70人</v>
      </c>
      <c r="K18" s="14" t="s">
        <v>237</v>
      </c>
    </row>
    <row r="19" spans="1:11" ht="18" customHeight="1">
      <c r="A19" s="7">
        <v>70</v>
      </c>
      <c r="B19" s="7" t="s">
        <v>82</v>
      </c>
      <c r="C19" s="7" t="s">
        <v>90</v>
      </c>
      <c r="D19" s="7" t="str">
        <f t="shared" si="0"/>
        <v>49033</v>
      </c>
      <c r="E19" s="7" t="s">
        <v>18</v>
      </c>
      <c r="F19" s="22" t="s">
        <v>91</v>
      </c>
      <c r="G19" s="7" t="s">
        <v>26</v>
      </c>
      <c r="H19" s="7" t="s">
        <v>92</v>
      </c>
      <c r="I19" s="7" t="s">
        <v>81</v>
      </c>
      <c r="J19" s="2" t="str">
        <f t="shared" si="1"/>
        <v>公选◇乒乓球提高◇华音◇周二第9,10节{第3-14周}◇70人</v>
      </c>
      <c r="K19" s="14" t="s">
        <v>238</v>
      </c>
    </row>
    <row r="20" spans="1:11" ht="18" customHeight="1">
      <c r="A20" s="7">
        <v>55</v>
      </c>
      <c r="B20" s="7" t="s">
        <v>93</v>
      </c>
      <c r="C20" s="7" t="s">
        <v>94</v>
      </c>
      <c r="D20" s="7" t="str">
        <f t="shared" si="0"/>
        <v>99506</v>
      </c>
      <c r="E20" s="7" t="s">
        <v>18</v>
      </c>
      <c r="F20" s="22" t="s">
        <v>95</v>
      </c>
      <c r="G20" s="7" t="s">
        <v>26</v>
      </c>
      <c r="H20" s="7" t="s">
        <v>96</v>
      </c>
      <c r="I20" s="7" t="s">
        <v>81</v>
      </c>
      <c r="J20" s="2" t="str">
        <f t="shared" si="1"/>
        <v>公选◇跆拳道提高◇江小牛◇周二第9,10节{第3-14周}◇55人</v>
      </c>
      <c r="K20" s="14" t="s">
        <v>239</v>
      </c>
    </row>
    <row r="21" spans="1:11" ht="18" customHeight="1">
      <c r="A21" s="7">
        <v>70</v>
      </c>
      <c r="B21" s="7" t="s">
        <v>97</v>
      </c>
      <c r="C21" s="7" t="s">
        <v>98</v>
      </c>
      <c r="D21" s="7" t="str">
        <f t="shared" si="0"/>
        <v>49010</v>
      </c>
      <c r="E21" s="7" t="s">
        <v>18</v>
      </c>
      <c r="F21" s="22" t="s">
        <v>99</v>
      </c>
      <c r="G21" s="7" t="s">
        <v>26</v>
      </c>
      <c r="H21" s="7" t="s">
        <v>100</v>
      </c>
      <c r="I21" s="7" t="s">
        <v>81</v>
      </c>
      <c r="J21" s="2" t="str">
        <f t="shared" si="1"/>
        <v>公选◇网球提高◇江旭氢◇周二第9,10节{第3-14周}◇70人</v>
      </c>
      <c r="K21" s="14" t="s">
        <v>240</v>
      </c>
    </row>
    <row r="22" spans="1:11" ht="18" customHeight="1">
      <c r="A22" s="7">
        <v>70</v>
      </c>
      <c r="B22" s="7" t="s">
        <v>101</v>
      </c>
      <c r="C22" s="7" t="s">
        <v>102</v>
      </c>
      <c r="D22" s="7" t="str">
        <f t="shared" si="0"/>
        <v>49024</v>
      </c>
      <c r="E22" s="7" t="s">
        <v>18</v>
      </c>
      <c r="F22" s="22" t="s">
        <v>103</v>
      </c>
      <c r="G22" s="7" t="s">
        <v>26</v>
      </c>
      <c r="H22" s="7" t="s">
        <v>104</v>
      </c>
      <c r="I22" s="7" t="s">
        <v>81</v>
      </c>
      <c r="J22" s="2" t="str">
        <f t="shared" si="1"/>
        <v>公选◇篮球提高◇李建龙◇周二第9,10节{第3-14周}◇70人</v>
      </c>
      <c r="K22" s="14" t="s">
        <v>241</v>
      </c>
    </row>
    <row r="23" spans="1:11" ht="18" customHeight="1">
      <c r="A23" s="7">
        <v>70</v>
      </c>
      <c r="B23" s="7" t="s">
        <v>105</v>
      </c>
      <c r="C23" s="7" t="s">
        <v>106</v>
      </c>
      <c r="D23" s="7" t="str">
        <f t="shared" si="0"/>
        <v>49015</v>
      </c>
      <c r="E23" s="7" t="s">
        <v>18</v>
      </c>
      <c r="F23" s="22" t="s">
        <v>107</v>
      </c>
      <c r="G23" s="7" t="s">
        <v>26</v>
      </c>
      <c r="H23" s="7" t="s">
        <v>108</v>
      </c>
      <c r="I23" s="7" t="s">
        <v>81</v>
      </c>
      <c r="J23" s="2" t="str">
        <f t="shared" si="1"/>
        <v>公选◇气排球提高◇戚学家◇周二第9,10节{第3-14周}◇70人</v>
      </c>
      <c r="K23" s="14" t="s">
        <v>242</v>
      </c>
    </row>
    <row r="24" spans="1:11" ht="18" customHeight="1">
      <c r="A24" s="7">
        <v>71</v>
      </c>
      <c r="B24" s="7" t="s">
        <v>101</v>
      </c>
      <c r="C24" s="7" t="s">
        <v>109</v>
      </c>
      <c r="D24" s="7" t="str">
        <f t="shared" si="0"/>
        <v>49016</v>
      </c>
      <c r="E24" s="7" t="s">
        <v>18</v>
      </c>
      <c r="F24" s="22" t="s">
        <v>110</v>
      </c>
      <c r="G24" s="7" t="s">
        <v>26</v>
      </c>
      <c r="H24" s="7" t="s">
        <v>111</v>
      </c>
      <c r="I24" s="7" t="s">
        <v>81</v>
      </c>
      <c r="J24" s="2" t="str">
        <f t="shared" si="1"/>
        <v>公选◇篮球提高◇任云峰◇周二第9,10节{第3-14周}◇71人</v>
      </c>
      <c r="K24" s="14" t="s">
        <v>243</v>
      </c>
    </row>
    <row r="25" spans="1:11" ht="18" customHeight="1">
      <c r="A25" s="7">
        <v>70</v>
      </c>
      <c r="B25" s="7" t="s">
        <v>112</v>
      </c>
      <c r="C25" s="7" t="s">
        <v>113</v>
      </c>
      <c r="D25" s="7" t="str">
        <f t="shared" si="0"/>
        <v>49047</v>
      </c>
      <c r="E25" s="7" t="s">
        <v>18</v>
      </c>
      <c r="F25" s="22" t="s">
        <v>114</v>
      </c>
      <c r="G25" s="7" t="s">
        <v>26</v>
      </c>
      <c r="H25" s="7" t="s">
        <v>115</v>
      </c>
      <c r="I25" s="7" t="s">
        <v>81</v>
      </c>
      <c r="J25" s="2" t="str">
        <f t="shared" si="1"/>
        <v>公选◇武术提高◇孙楠楠◇周二第9,10节{第3-14周}◇70人</v>
      </c>
      <c r="K25" s="14" t="s">
        <v>244</v>
      </c>
    </row>
    <row r="26" spans="1:11" ht="18" customHeight="1">
      <c r="A26" s="7">
        <v>70</v>
      </c>
      <c r="B26" s="7" t="s">
        <v>82</v>
      </c>
      <c r="C26" s="7" t="s">
        <v>116</v>
      </c>
      <c r="D26" s="7" t="str">
        <f t="shared" si="0"/>
        <v>49026</v>
      </c>
      <c r="E26" s="7" t="s">
        <v>18</v>
      </c>
      <c r="F26" s="21" t="s">
        <v>117</v>
      </c>
      <c r="G26" s="7" t="s">
        <v>13</v>
      </c>
      <c r="H26" s="7" t="s">
        <v>118</v>
      </c>
      <c r="I26" s="7" t="s">
        <v>81</v>
      </c>
      <c r="J26" s="2" t="str">
        <f t="shared" si="1"/>
        <v>公选◇乒乓球提高◇孙清武◇周二第9,10节{第3-14周}◇70人</v>
      </c>
      <c r="K26" s="14" t="s">
        <v>245</v>
      </c>
    </row>
    <row r="27" spans="1:11" ht="18" customHeight="1">
      <c r="A27" s="7">
        <v>70</v>
      </c>
      <c r="B27" s="7" t="s">
        <v>119</v>
      </c>
      <c r="C27" s="7" t="s">
        <v>120</v>
      </c>
      <c r="D27" s="7" t="str">
        <f t="shared" si="0"/>
        <v>49030</v>
      </c>
      <c r="E27" s="7" t="s">
        <v>18</v>
      </c>
      <c r="F27" s="22" t="s">
        <v>121</v>
      </c>
      <c r="G27" s="7" t="s">
        <v>26</v>
      </c>
      <c r="H27" s="7" t="s">
        <v>122</v>
      </c>
      <c r="I27" s="7" t="s">
        <v>81</v>
      </c>
      <c r="J27" s="2" t="str">
        <f t="shared" si="1"/>
        <v>公选◇足球提高◇王生贵◇周二第9,10节{第3-14周}◇70人</v>
      </c>
      <c r="K27" s="14" t="s">
        <v>246</v>
      </c>
    </row>
    <row r="28" spans="1:11" ht="18" customHeight="1">
      <c r="A28" s="7">
        <v>70</v>
      </c>
      <c r="B28" s="7" t="s">
        <v>123</v>
      </c>
      <c r="C28" s="7" t="s">
        <v>124</v>
      </c>
      <c r="D28" s="7" t="str">
        <f t="shared" si="0"/>
        <v>49019</v>
      </c>
      <c r="E28" s="7" t="s">
        <v>18</v>
      </c>
      <c r="F28" s="21" t="s">
        <v>125</v>
      </c>
      <c r="G28" s="7" t="s">
        <v>13</v>
      </c>
      <c r="H28" s="7" t="s">
        <v>126</v>
      </c>
      <c r="I28" s="7" t="s">
        <v>81</v>
      </c>
      <c r="J28" s="2" t="str">
        <f t="shared" si="1"/>
        <v>公选◇羽毛球提高◇徐彪◇周二第9,10节{第3-14周}◇70人</v>
      </c>
      <c r="K28" s="14" t="s">
        <v>247</v>
      </c>
    </row>
    <row r="29" spans="1:11" ht="18" customHeight="1">
      <c r="A29" s="7">
        <v>43</v>
      </c>
      <c r="B29" s="7" t="s">
        <v>127</v>
      </c>
      <c r="C29" s="7" t="s">
        <v>128</v>
      </c>
      <c r="D29" s="7" t="str">
        <f t="shared" si="0"/>
        <v>49021</v>
      </c>
      <c r="E29" s="7" t="s">
        <v>18</v>
      </c>
      <c r="F29" s="22" t="s">
        <v>129</v>
      </c>
      <c r="G29" s="7" t="s">
        <v>26</v>
      </c>
      <c r="H29" s="7" t="s">
        <v>130</v>
      </c>
      <c r="I29" s="7" t="s">
        <v>81</v>
      </c>
      <c r="J29" s="2" t="str">
        <f t="shared" si="1"/>
        <v>公选◇艺术体操◇杨稳桢◇周二第9,10节{第3-14周}◇43人</v>
      </c>
      <c r="K29" s="14" t="s">
        <v>248</v>
      </c>
    </row>
    <row r="30" spans="1:11" ht="18" customHeight="1">
      <c r="A30" s="7">
        <v>70</v>
      </c>
      <c r="B30" s="7" t="s">
        <v>97</v>
      </c>
      <c r="C30" s="7" t="s">
        <v>131</v>
      </c>
      <c r="D30" s="7" t="str">
        <f t="shared" si="0"/>
        <v>49025</v>
      </c>
      <c r="E30" s="7" t="s">
        <v>18</v>
      </c>
      <c r="F30" s="21" t="s">
        <v>132</v>
      </c>
      <c r="G30" s="7" t="s">
        <v>13</v>
      </c>
      <c r="H30" s="7" t="s">
        <v>133</v>
      </c>
      <c r="I30" s="7" t="s">
        <v>81</v>
      </c>
      <c r="J30" s="2" t="str">
        <f t="shared" si="1"/>
        <v>公选◇网球提高◇周巍巍◇周二第9,10节{第3-14周}◇70人</v>
      </c>
      <c r="K30" s="14" t="s">
        <v>249</v>
      </c>
    </row>
    <row r="31" spans="1:11" ht="18" customHeight="1">
      <c r="A31" s="7">
        <v>102</v>
      </c>
      <c r="B31" s="7" t="s">
        <v>134</v>
      </c>
      <c r="C31" s="7" t="s">
        <v>135</v>
      </c>
      <c r="D31" s="7" t="str">
        <f t="shared" si="0"/>
        <v>31164</v>
      </c>
      <c r="E31" s="7" t="s">
        <v>18</v>
      </c>
      <c r="F31" s="11" t="s">
        <v>136</v>
      </c>
      <c r="G31" s="7" t="s">
        <v>26</v>
      </c>
      <c r="H31" s="7" t="s">
        <v>137</v>
      </c>
      <c r="I31" s="7" t="s">
        <v>138</v>
      </c>
      <c r="J31" s="2" t="str">
        <f t="shared" si="1"/>
        <v>公选◇珠宝鉴赏与珠宝文化◇顾亚敏◇周二第9,10节{第3-14周}◇102人</v>
      </c>
      <c r="K31" s="14" t="s">
        <v>250</v>
      </c>
    </row>
    <row r="32" spans="1:11" ht="18" customHeight="1">
      <c r="A32" s="7">
        <v>28</v>
      </c>
      <c r="B32" s="7" t="s">
        <v>139</v>
      </c>
      <c r="C32" s="7" t="s">
        <v>140</v>
      </c>
      <c r="D32" s="7" t="str">
        <f t="shared" si="0"/>
        <v>29078</v>
      </c>
      <c r="E32" s="8" t="s">
        <v>141</v>
      </c>
      <c r="F32" s="21" t="s">
        <v>142</v>
      </c>
      <c r="G32" s="7" t="s">
        <v>13</v>
      </c>
      <c r="H32" s="7" t="s">
        <v>143</v>
      </c>
      <c r="I32" s="7" t="s">
        <v>15</v>
      </c>
      <c r="J32" s="2" t="str">
        <f t="shared" si="1"/>
        <v>公选◇室内设计规范与法规◇郭晓阳◇周二第9,10节{第9-16周}◇28人</v>
      </c>
      <c r="K32" s="14" t="s">
        <v>251</v>
      </c>
    </row>
    <row r="33" spans="1:11" ht="18" customHeight="1">
      <c r="A33" s="7">
        <v>13</v>
      </c>
      <c r="B33" s="7" t="s">
        <v>144</v>
      </c>
      <c r="C33" s="7" t="s">
        <v>145</v>
      </c>
      <c r="D33" s="7" t="str">
        <f t="shared" si="0"/>
        <v>29150</v>
      </c>
      <c r="E33" s="8" t="s">
        <v>141</v>
      </c>
      <c r="F33" s="21" t="s">
        <v>146</v>
      </c>
      <c r="G33" s="7" t="s">
        <v>13</v>
      </c>
      <c r="H33" s="7" t="s">
        <v>147</v>
      </c>
      <c r="I33" s="7" t="s">
        <v>15</v>
      </c>
      <c r="J33" s="2" t="str">
        <f t="shared" si="1"/>
        <v>公选◇美学概论◇胡炜◇周二第9,10节{第9-16周}◇13人</v>
      </c>
      <c r="K33" s="14" t="s">
        <v>252</v>
      </c>
    </row>
    <row r="34" spans="1:11" ht="18" customHeight="1">
      <c r="A34" s="7">
        <v>107</v>
      </c>
      <c r="B34" s="7" t="s">
        <v>148</v>
      </c>
      <c r="C34" s="7" t="s">
        <v>149</v>
      </c>
      <c r="D34" s="7" t="str">
        <f t="shared" si="0"/>
        <v>42019</v>
      </c>
      <c r="E34" s="7" t="s">
        <v>150</v>
      </c>
      <c r="F34" s="21" t="s">
        <v>151</v>
      </c>
      <c r="G34" s="7" t="s">
        <v>13</v>
      </c>
      <c r="H34" s="7" t="s">
        <v>152</v>
      </c>
      <c r="I34" s="7" t="s">
        <v>22</v>
      </c>
      <c r="J34" s="2" t="str">
        <f t="shared" si="1"/>
        <v>公选◇认识电影◇邵斌◇周三第12,13节{第3-14周}◇107人</v>
      </c>
      <c r="K34" s="14" t="s">
        <v>253</v>
      </c>
    </row>
    <row r="35" spans="1:11" ht="18" customHeight="1">
      <c r="A35" s="7">
        <v>120</v>
      </c>
      <c r="B35" s="7" t="s">
        <v>32</v>
      </c>
      <c r="C35" s="7" t="s">
        <v>33</v>
      </c>
      <c r="D35" s="7" t="str">
        <f t="shared" si="0"/>
        <v>83066</v>
      </c>
      <c r="E35" s="7" t="s">
        <v>150</v>
      </c>
      <c r="F35" s="7" t="s">
        <v>153</v>
      </c>
      <c r="G35" s="7" t="s">
        <v>20</v>
      </c>
      <c r="H35" s="7" t="s">
        <v>154</v>
      </c>
      <c r="I35" s="7" t="s">
        <v>22</v>
      </c>
      <c r="J35" s="2" t="str">
        <f t="shared" si="1"/>
        <v>公选◇语言交际艺术◇孙纯◇周三第12,13节{第3-14周}◇120人</v>
      </c>
      <c r="K35" s="14" t="s">
        <v>254</v>
      </c>
    </row>
    <row r="36" spans="1:11" ht="18" customHeight="1">
      <c r="A36" s="7">
        <v>85</v>
      </c>
      <c r="B36" s="7" t="s">
        <v>155</v>
      </c>
      <c r="C36" s="7" t="s">
        <v>156</v>
      </c>
      <c r="D36" s="7" t="str">
        <f t="shared" si="0"/>
        <v>48011</v>
      </c>
      <c r="E36" s="7" t="s">
        <v>150</v>
      </c>
      <c r="F36" s="21" t="s">
        <v>157</v>
      </c>
      <c r="G36" s="7" t="s">
        <v>13</v>
      </c>
      <c r="H36" s="7" t="s">
        <v>158</v>
      </c>
      <c r="I36" s="7" t="s">
        <v>40</v>
      </c>
      <c r="J36" s="2" t="str">
        <f t="shared" si="1"/>
        <v>公选◇计算机辅助设计基础(CAD)◇白云◇周三第12,13节{第3-14周}◇85人</v>
      </c>
      <c r="K36" s="14" t="s">
        <v>255</v>
      </c>
    </row>
    <row r="37" spans="1:11" ht="18" customHeight="1">
      <c r="A37" s="7">
        <v>105</v>
      </c>
      <c r="B37" s="7" t="s">
        <v>54</v>
      </c>
      <c r="C37" s="7" t="s">
        <v>55</v>
      </c>
      <c r="D37" s="7" t="str">
        <f t="shared" si="0"/>
        <v>41022</v>
      </c>
      <c r="E37" s="7" t="s">
        <v>150</v>
      </c>
      <c r="F37" s="7" t="s">
        <v>159</v>
      </c>
      <c r="G37" s="7" t="s">
        <v>20</v>
      </c>
      <c r="H37" s="7" t="s">
        <v>160</v>
      </c>
      <c r="I37" s="7" t="s">
        <v>58</v>
      </c>
      <c r="J37" s="2" t="str">
        <f t="shared" si="1"/>
        <v>公选◇心理学与生活◇孙长安◇周三第12,13节{第3-14周}◇105人</v>
      </c>
      <c r="K37" s="14" t="s">
        <v>256</v>
      </c>
    </row>
    <row r="38" spans="1:11" ht="18" customHeight="1">
      <c r="A38" s="7">
        <v>105</v>
      </c>
      <c r="B38" s="7" t="s">
        <v>72</v>
      </c>
      <c r="C38" s="7" t="s">
        <v>73</v>
      </c>
      <c r="D38" s="7" t="str">
        <f t="shared" si="0"/>
        <v>35013</v>
      </c>
      <c r="E38" s="7" t="s">
        <v>150</v>
      </c>
      <c r="F38" s="21" t="s">
        <v>70</v>
      </c>
      <c r="G38" s="7" t="s">
        <v>13</v>
      </c>
      <c r="H38" s="7" t="s">
        <v>161</v>
      </c>
      <c r="I38" s="7" t="s">
        <v>76</v>
      </c>
      <c r="J38" s="2" t="str">
        <f t="shared" si="1"/>
        <v>公选◇日语入门◇于德珍◇周三第12,13节{第3-14周}◇105人</v>
      </c>
      <c r="K38" s="14" t="s">
        <v>257</v>
      </c>
    </row>
    <row r="39" spans="1:11" ht="18" customHeight="1">
      <c r="A39" s="7">
        <v>120</v>
      </c>
      <c r="B39" s="7" t="s">
        <v>162</v>
      </c>
      <c r="C39" s="7" t="s">
        <v>163</v>
      </c>
      <c r="D39" s="7" t="str">
        <f t="shared" si="0"/>
        <v>31160</v>
      </c>
      <c r="E39" s="7" t="s">
        <v>150</v>
      </c>
      <c r="F39" s="13" t="s">
        <v>56</v>
      </c>
      <c r="G39" s="7" t="s">
        <v>26</v>
      </c>
      <c r="H39" s="7" t="s">
        <v>164</v>
      </c>
      <c r="I39" s="7" t="s">
        <v>138</v>
      </c>
      <c r="J39" s="2" t="str">
        <f t="shared" si="1"/>
        <v>公选◇相声入门与鉴赏◇陈振飞◇周三第12,13节{第3-14周}◇120人</v>
      </c>
      <c r="K39" s="14" t="s">
        <v>258</v>
      </c>
    </row>
    <row r="40" spans="1:11" ht="18" customHeight="1">
      <c r="A40" s="7">
        <v>120</v>
      </c>
      <c r="B40" s="7" t="s">
        <v>165</v>
      </c>
      <c r="C40" s="7" t="s">
        <v>166</v>
      </c>
      <c r="D40" s="7" t="str">
        <f t="shared" si="0"/>
        <v>47152</v>
      </c>
      <c r="E40" s="7" t="s">
        <v>150</v>
      </c>
      <c r="F40" s="13" t="s">
        <v>25</v>
      </c>
      <c r="G40" s="7" t="s">
        <v>26</v>
      </c>
      <c r="H40" s="7" t="s">
        <v>167</v>
      </c>
      <c r="I40" s="7" t="s">
        <v>168</v>
      </c>
      <c r="J40" s="2" t="str">
        <f t="shared" si="1"/>
        <v>公选◇英美名著电影赏析◇杨建玫◇周三第12,13节{第3-14周}◇120人</v>
      </c>
      <c r="K40" s="14" t="s">
        <v>259</v>
      </c>
    </row>
    <row r="41" spans="1:11" ht="18" customHeight="1">
      <c r="A41" s="7">
        <v>80</v>
      </c>
      <c r="B41" s="7" t="s">
        <v>169</v>
      </c>
      <c r="C41" s="7" t="s">
        <v>170</v>
      </c>
      <c r="D41" s="7" t="str">
        <f t="shared" si="0"/>
        <v>36079</v>
      </c>
      <c r="E41" s="7" t="s">
        <v>171</v>
      </c>
      <c r="F41" s="11" t="s">
        <v>172</v>
      </c>
      <c r="G41" s="7" t="s">
        <v>26</v>
      </c>
      <c r="H41" s="7" t="s">
        <v>173</v>
      </c>
      <c r="I41" s="7" t="s">
        <v>63</v>
      </c>
      <c r="J41" s="2" t="str">
        <f t="shared" si="1"/>
        <v>公选◇《周易》解读：古人对命运的测算与理解◇胡海宝◇周四第9,10节{第3-14周}◇80人</v>
      </c>
      <c r="K41" s="14" t="s">
        <v>260</v>
      </c>
    </row>
    <row r="42" spans="1:11" ht="18" customHeight="1">
      <c r="A42" s="7">
        <v>47</v>
      </c>
      <c r="B42" s="7" t="s">
        <v>174</v>
      </c>
      <c r="C42" s="7" t="s">
        <v>175</v>
      </c>
      <c r="D42" s="7" t="str">
        <f t="shared" si="0"/>
        <v>38032</v>
      </c>
      <c r="E42" s="7" t="s">
        <v>171</v>
      </c>
      <c r="F42" s="11" t="s">
        <v>176</v>
      </c>
      <c r="G42" s="7" t="s">
        <v>26</v>
      </c>
      <c r="H42" s="7" t="s">
        <v>177</v>
      </c>
      <c r="I42" s="7" t="s">
        <v>63</v>
      </c>
      <c r="J42" s="2" t="str">
        <f t="shared" si="1"/>
        <v>公选◇从艺术角度欣赏俄罗斯历史文化◇张宗华◇周四第9,10节{第3-14周}◇47人</v>
      </c>
      <c r="K42" s="14" t="s">
        <v>261</v>
      </c>
    </row>
    <row r="43" spans="1:11" ht="18" customHeight="1">
      <c r="A43" s="7">
        <v>87</v>
      </c>
      <c r="B43" s="7" t="s">
        <v>178</v>
      </c>
      <c r="C43" s="7" t="s">
        <v>65</v>
      </c>
      <c r="D43" s="7" t="str">
        <f t="shared" si="0"/>
        <v>36063</v>
      </c>
      <c r="E43" s="7" t="s">
        <v>171</v>
      </c>
      <c r="F43" s="11" t="s">
        <v>179</v>
      </c>
      <c r="G43" s="7" t="s">
        <v>26</v>
      </c>
      <c r="H43" s="7" t="s">
        <v>180</v>
      </c>
      <c r="I43" s="7" t="s">
        <v>63</v>
      </c>
      <c r="J43" s="2" t="str">
        <f t="shared" si="1"/>
        <v>公选◇中外帝王风云十二讲◇赵琪◇周四第9,10节{第3-14周}◇87人</v>
      </c>
      <c r="K43" s="14" t="s">
        <v>262</v>
      </c>
    </row>
    <row r="44" spans="1:11" ht="18" customHeight="1">
      <c r="A44" s="7">
        <v>120</v>
      </c>
      <c r="B44" s="7" t="s">
        <v>68</v>
      </c>
      <c r="C44" s="7" t="s">
        <v>69</v>
      </c>
      <c r="D44" s="7" t="str">
        <f t="shared" si="0"/>
        <v>36057</v>
      </c>
      <c r="E44" s="7" t="s">
        <v>171</v>
      </c>
      <c r="F44" s="11" t="s">
        <v>56</v>
      </c>
      <c r="G44" s="7" t="s">
        <v>26</v>
      </c>
      <c r="H44" s="7" t="s">
        <v>181</v>
      </c>
      <c r="I44" s="7" t="s">
        <v>63</v>
      </c>
      <c r="J44" s="2" t="str">
        <f t="shared" si="1"/>
        <v>公选◇犯罪的社会学和心理学分析◇周丽丽◇周四第9,10节{第3-14周}◇120人</v>
      </c>
      <c r="K44" s="14" t="s">
        <v>263</v>
      </c>
    </row>
    <row r="45" spans="1:11" ht="18" customHeight="1">
      <c r="A45" s="10">
        <v>120</v>
      </c>
      <c r="B45" s="7" t="s">
        <v>182</v>
      </c>
      <c r="C45" s="7" t="s">
        <v>183</v>
      </c>
      <c r="D45" s="7" t="str">
        <f t="shared" si="0"/>
        <v>34088</v>
      </c>
      <c r="E45" s="7" t="s">
        <v>171</v>
      </c>
      <c r="F45" s="11" t="s">
        <v>184</v>
      </c>
      <c r="G45" s="7" t="s">
        <v>26</v>
      </c>
      <c r="H45" s="7" t="s">
        <v>185</v>
      </c>
      <c r="I45" s="7" t="s">
        <v>76</v>
      </c>
      <c r="J45" s="2" t="str">
        <f t="shared" si="1"/>
        <v>公选◇世界旅游与经济◇冉耘豪◇周四第9,10节{第3-14周}◇120人</v>
      </c>
      <c r="K45" s="14" t="s">
        <v>264</v>
      </c>
    </row>
    <row r="46" spans="1:11" ht="18" customHeight="1">
      <c r="A46" s="7">
        <v>70</v>
      </c>
      <c r="B46" s="7" t="s">
        <v>186</v>
      </c>
      <c r="C46" s="7" t="s">
        <v>187</v>
      </c>
      <c r="D46" s="7" t="str">
        <f t="shared" si="0"/>
        <v>49002</v>
      </c>
      <c r="E46" s="7" t="s">
        <v>171</v>
      </c>
      <c r="F46" s="22" t="s">
        <v>30</v>
      </c>
      <c r="G46" s="7" t="s">
        <v>26</v>
      </c>
      <c r="H46" s="7" t="s">
        <v>188</v>
      </c>
      <c r="I46" s="7" t="s">
        <v>81</v>
      </c>
      <c r="J46" s="2" t="str">
        <f t="shared" si="1"/>
        <v>公选◇体育舞蹈◇杜凤翠◇周四第9,10节{第3-14周}◇70人</v>
      </c>
      <c r="K46" s="14" t="s">
        <v>265</v>
      </c>
    </row>
    <row r="47" spans="1:11" ht="18" customHeight="1">
      <c r="A47" s="7">
        <v>74</v>
      </c>
      <c r="B47" s="7" t="s">
        <v>82</v>
      </c>
      <c r="C47" s="7" t="s">
        <v>90</v>
      </c>
      <c r="D47" s="7" t="str">
        <f t="shared" si="0"/>
        <v>49033</v>
      </c>
      <c r="E47" s="7" t="s">
        <v>171</v>
      </c>
      <c r="F47" s="22" t="s">
        <v>84</v>
      </c>
      <c r="G47" s="7" t="s">
        <v>26</v>
      </c>
      <c r="H47" s="7" t="s">
        <v>189</v>
      </c>
      <c r="I47" s="7" t="s">
        <v>81</v>
      </c>
      <c r="J47" s="2" t="str">
        <f t="shared" si="1"/>
        <v>公选◇乒乓球提高◇华音◇周四第9,10节{第3-14周}◇74人</v>
      </c>
      <c r="K47" s="14" t="s">
        <v>266</v>
      </c>
    </row>
    <row r="48" spans="1:11" ht="18" customHeight="1">
      <c r="A48" s="7">
        <v>75</v>
      </c>
      <c r="B48" s="7" t="s">
        <v>101</v>
      </c>
      <c r="C48" s="7" t="s">
        <v>102</v>
      </c>
      <c r="D48" s="7" t="str">
        <f t="shared" si="0"/>
        <v>49024</v>
      </c>
      <c r="E48" s="7" t="s">
        <v>171</v>
      </c>
      <c r="F48" s="22" t="s">
        <v>88</v>
      </c>
      <c r="G48" s="7" t="s">
        <v>26</v>
      </c>
      <c r="H48" s="7" t="s">
        <v>190</v>
      </c>
      <c r="I48" s="7" t="s">
        <v>81</v>
      </c>
      <c r="J48" s="2" t="str">
        <f t="shared" si="1"/>
        <v>公选◇篮球提高◇李建龙◇周四第9,10节{第3-14周}◇75人</v>
      </c>
      <c r="K48" s="14" t="s">
        <v>267</v>
      </c>
    </row>
    <row r="49" spans="1:11" ht="18" customHeight="1">
      <c r="A49" s="7">
        <v>70</v>
      </c>
      <c r="B49" s="7" t="s">
        <v>191</v>
      </c>
      <c r="C49" s="7" t="s">
        <v>192</v>
      </c>
      <c r="D49" s="7" t="str">
        <f t="shared" si="0"/>
        <v>49039</v>
      </c>
      <c r="E49" s="7" t="s">
        <v>171</v>
      </c>
      <c r="F49" s="21" t="s">
        <v>79</v>
      </c>
      <c r="G49" s="7" t="s">
        <v>13</v>
      </c>
      <c r="H49" s="7" t="s">
        <v>193</v>
      </c>
      <c r="I49" s="7" t="s">
        <v>81</v>
      </c>
      <c r="J49" s="2" t="str">
        <f t="shared" si="1"/>
        <v>公选◇太极拳◇李晓利◇周四第9,10节{第3-14周}◇70人</v>
      </c>
      <c r="K49" s="14" t="s">
        <v>268</v>
      </c>
    </row>
    <row r="50" spans="1:11" ht="18" customHeight="1">
      <c r="A50" s="7">
        <v>70</v>
      </c>
      <c r="B50" s="7" t="s">
        <v>97</v>
      </c>
      <c r="C50" s="7" t="s">
        <v>194</v>
      </c>
      <c r="D50" s="7" t="str">
        <f t="shared" si="0"/>
        <v>49048</v>
      </c>
      <c r="E50" s="7" t="s">
        <v>171</v>
      </c>
      <c r="F50" s="22" t="s">
        <v>91</v>
      </c>
      <c r="G50" s="7" t="s">
        <v>26</v>
      </c>
      <c r="H50" s="7" t="s">
        <v>195</v>
      </c>
      <c r="I50" s="7" t="s">
        <v>81</v>
      </c>
      <c r="J50" s="2" t="str">
        <f t="shared" si="1"/>
        <v>公选◇网球提高◇孟良◇周四第9,10节{第3-14周}◇70人</v>
      </c>
      <c r="K50" s="14" t="s">
        <v>269</v>
      </c>
    </row>
    <row r="51" spans="1:11" ht="18" customHeight="1">
      <c r="A51" s="7">
        <v>70</v>
      </c>
      <c r="B51" s="7" t="s">
        <v>123</v>
      </c>
      <c r="C51" s="7" t="s">
        <v>196</v>
      </c>
      <c r="D51" s="7" t="str">
        <f t="shared" si="0"/>
        <v>49043</v>
      </c>
      <c r="E51" s="7" t="s">
        <v>171</v>
      </c>
      <c r="F51" s="22" t="s">
        <v>99</v>
      </c>
      <c r="G51" s="7" t="s">
        <v>26</v>
      </c>
      <c r="H51" s="7" t="s">
        <v>197</v>
      </c>
      <c r="I51" s="7" t="s">
        <v>81</v>
      </c>
      <c r="J51" s="2" t="str">
        <f t="shared" si="1"/>
        <v>公选◇羽毛球提高◇彭飞◇周四第9,10节{第3-14周}◇70人</v>
      </c>
      <c r="K51" s="14" t="s">
        <v>270</v>
      </c>
    </row>
    <row r="52" spans="1:11" ht="18" customHeight="1">
      <c r="A52" s="7">
        <v>57</v>
      </c>
      <c r="B52" s="7" t="s">
        <v>119</v>
      </c>
      <c r="C52" s="7" t="s">
        <v>198</v>
      </c>
      <c r="D52" s="7" t="str">
        <f t="shared" si="0"/>
        <v>49044</v>
      </c>
      <c r="E52" s="7" t="s">
        <v>171</v>
      </c>
      <c r="F52" s="21" t="s">
        <v>117</v>
      </c>
      <c r="G52" s="7" t="s">
        <v>13</v>
      </c>
      <c r="H52" s="7" t="s">
        <v>199</v>
      </c>
      <c r="I52" s="7" t="s">
        <v>81</v>
      </c>
      <c r="J52" s="2" t="str">
        <f t="shared" si="1"/>
        <v>公选◇足球提高◇汤际澜◇周四第9,10节{第3-14周}◇57人</v>
      </c>
      <c r="K52" s="14" t="s">
        <v>271</v>
      </c>
    </row>
    <row r="53" spans="1:11" ht="18" customHeight="1">
      <c r="A53" s="7">
        <v>70</v>
      </c>
      <c r="B53" s="7" t="s">
        <v>200</v>
      </c>
      <c r="C53" s="7" t="s">
        <v>201</v>
      </c>
      <c r="D53" s="7" t="str">
        <f t="shared" si="0"/>
        <v>49013</v>
      </c>
      <c r="E53" s="7" t="s">
        <v>171</v>
      </c>
      <c r="F53" s="22" t="s">
        <v>103</v>
      </c>
      <c r="G53" s="7" t="s">
        <v>26</v>
      </c>
      <c r="H53" s="7" t="s">
        <v>202</v>
      </c>
      <c r="I53" s="7" t="s">
        <v>81</v>
      </c>
      <c r="J53" s="2" t="str">
        <f t="shared" si="1"/>
        <v>公选◇瑜伽◇王华◇周四第9,10节{第3-14周}◇70人</v>
      </c>
      <c r="K53" s="14" t="s">
        <v>272</v>
      </c>
    </row>
    <row r="54" spans="1:11" ht="18" customHeight="1">
      <c r="A54" s="7">
        <v>70</v>
      </c>
      <c r="B54" s="7" t="s">
        <v>203</v>
      </c>
      <c r="C54" s="7" t="s">
        <v>204</v>
      </c>
      <c r="D54" s="7" t="str">
        <f t="shared" si="0"/>
        <v>49014</v>
      </c>
      <c r="E54" s="7" t="s">
        <v>171</v>
      </c>
      <c r="F54" s="22" t="s">
        <v>107</v>
      </c>
      <c r="G54" s="7" t="s">
        <v>26</v>
      </c>
      <c r="H54" s="7" t="s">
        <v>205</v>
      </c>
      <c r="I54" s="7" t="s">
        <v>81</v>
      </c>
      <c r="J54" s="2" t="str">
        <f t="shared" si="1"/>
        <v>公选◇排球提高◇武文杰◇周四第9,10节{第3-14周}◇70人</v>
      </c>
      <c r="K54" s="14" t="s">
        <v>273</v>
      </c>
    </row>
    <row r="55" spans="1:11" ht="18" customHeight="1">
      <c r="A55" s="7">
        <v>70</v>
      </c>
      <c r="B55" s="7" t="s">
        <v>203</v>
      </c>
      <c r="C55" s="7" t="s">
        <v>206</v>
      </c>
      <c r="D55" s="7" t="str">
        <f t="shared" si="0"/>
        <v>83072</v>
      </c>
      <c r="E55" s="7" t="s">
        <v>171</v>
      </c>
      <c r="F55" s="7" t="s">
        <v>207</v>
      </c>
      <c r="G55" s="7" t="s">
        <v>20</v>
      </c>
      <c r="H55" s="7" t="s">
        <v>208</v>
      </c>
      <c r="I55" s="7" t="s">
        <v>81</v>
      </c>
      <c r="J55" s="2" t="str">
        <f t="shared" si="1"/>
        <v>公选◇排球提高◇许婉莹◇周四第9,10节{第3-14周}◇70人</v>
      </c>
      <c r="K55" s="14" t="s">
        <v>274</v>
      </c>
    </row>
    <row r="56" spans="1:11" ht="18" customHeight="1">
      <c r="A56" s="7">
        <v>70</v>
      </c>
      <c r="B56" s="7" t="s">
        <v>101</v>
      </c>
      <c r="C56" s="7" t="s">
        <v>209</v>
      </c>
      <c r="D56" s="7" t="str">
        <f t="shared" si="0"/>
        <v>49035</v>
      </c>
      <c r="E56" s="7" t="s">
        <v>171</v>
      </c>
      <c r="F56" s="7" t="s">
        <v>19</v>
      </c>
      <c r="G56" s="7" t="s">
        <v>20</v>
      </c>
      <c r="H56" s="7" t="s">
        <v>210</v>
      </c>
      <c r="I56" s="7" t="s">
        <v>81</v>
      </c>
      <c r="J56" s="2" t="str">
        <f t="shared" si="1"/>
        <v>公选◇篮球提高◇尹亚晶◇周四第9,10节{第3-14周}◇70人</v>
      </c>
      <c r="K56" s="14" t="s">
        <v>275</v>
      </c>
    </row>
    <row r="57" spans="1:11" ht="18" customHeight="1">
      <c r="A57" s="7">
        <v>47</v>
      </c>
      <c r="B57" s="7" t="s">
        <v>86</v>
      </c>
      <c r="C57" s="7" t="s">
        <v>211</v>
      </c>
      <c r="D57" s="7" t="str">
        <f t="shared" si="0"/>
        <v>49054</v>
      </c>
      <c r="E57" s="7" t="s">
        <v>171</v>
      </c>
      <c r="F57" s="22" t="s">
        <v>212</v>
      </c>
      <c r="G57" s="7" t="s">
        <v>26</v>
      </c>
      <c r="H57" s="7" t="s">
        <v>213</v>
      </c>
      <c r="I57" s="7" t="s">
        <v>81</v>
      </c>
      <c r="J57" s="2" t="str">
        <f t="shared" si="1"/>
        <v>公选◇健美操提高◇郁方◇周四第9,10节{第3-14周}◇47人</v>
      </c>
      <c r="K57" s="14" t="s">
        <v>276</v>
      </c>
    </row>
    <row r="58" spans="1:11" ht="18" customHeight="1">
      <c r="A58" s="7">
        <v>74</v>
      </c>
      <c r="B58" s="7" t="s">
        <v>123</v>
      </c>
      <c r="C58" s="7" t="s">
        <v>214</v>
      </c>
      <c r="D58" s="7" t="str">
        <f t="shared" si="0"/>
        <v>49011</v>
      </c>
      <c r="E58" s="7" t="s">
        <v>171</v>
      </c>
      <c r="F58" s="22" t="s">
        <v>110</v>
      </c>
      <c r="G58" s="7" t="s">
        <v>26</v>
      </c>
      <c r="H58" s="7" t="s">
        <v>215</v>
      </c>
      <c r="I58" s="7" t="s">
        <v>81</v>
      </c>
      <c r="J58" s="2" t="str">
        <f t="shared" si="1"/>
        <v>公选◇羽毛球提高◇张宏伟◇周四第9,10节{第3-14周}◇74人</v>
      </c>
      <c r="K58" s="14" t="s">
        <v>277</v>
      </c>
    </row>
    <row r="59" spans="1:11" ht="18" customHeight="1">
      <c r="A59" s="7">
        <v>70</v>
      </c>
      <c r="B59" s="7" t="s">
        <v>101</v>
      </c>
      <c r="C59" s="7" t="s">
        <v>216</v>
      </c>
      <c r="D59" s="7" t="str">
        <f t="shared" si="0"/>
        <v>49028</v>
      </c>
      <c r="E59" s="7" t="s">
        <v>171</v>
      </c>
      <c r="F59" s="21" t="s">
        <v>217</v>
      </c>
      <c r="G59" s="7" t="s">
        <v>13</v>
      </c>
      <c r="H59" s="7" t="s">
        <v>218</v>
      </c>
      <c r="I59" s="7" t="s">
        <v>81</v>
      </c>
      <c r="J59" s="2" t="str">
        <f t="shared" si="1"/>
        <v>公选◇篮球提高◇张天宏◇周四第9,10节{第3-14周}◇70人</v>
      </c>
      <c r="K59" s="14" t="s">
        <v>278</v>
      </c>
    </row>
    <row r="60" spans="1:11" ht="18" customHeight="1">
      <c r="A60" s="7">
        <v>70</v>
      </c>
      <c r="B60" s="7" t="s">
        <v>93</v>
      </c>
      <c r="C60" s="7" t="s">
        <v>219</v>
      </c>
      <c r="D60" s="7" t="str">
        <f t="shared" si="0"/>
        <v>83869</v>
      </c>
      <c r="E60" s="7" t="s">
        <v>171</v>
      </c>
      <c r="F60" s="22" t="s">
        <v>114</v>
      </c>
      <c r="G60" s="7" t="s">
        <v>26</v>
      </c>
      <c r="H60" s="7" t="s">
        <v>220</v>
      </c>
      <c r="I60" s="7" t="s">
        <v>81</v>
      </c>
      <c r="J60" s="2" t="str">
        <f t="shared" si="1"/>
        <v>公选◇跆拳道提高◇周小林◇周四第9,10节{第3-14周}◇70人</v>
      </c>
      <c r="K60" s="14" t="s">
        <v>279</v>
      </c>
    </row>
    <row r="71" ht="18" customHeight="1">
      <c r="D71" s="1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2018-07-19T01:12:50Z</dcterms:created>
  <dcterms:modified xsi:type="dcterms:W3CDTF">2018-07-23T04:04:25Z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